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8800" windowHeight="14232"/>
  </bookViews>
  <sheets>
    <sheet name=" Endowment Funds " sheetId="1" r:id="rId1"/>
  </sheets>
  <definedNames>
    <definedName name="_xlnm.Print_Area" localSheetId="0">' Endowment Funds '!$A$1:$AE$52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4" i="1" l="1"/>
  <c r="AC16" i="1"/>
  <c r="AC15" i="1"/>
  <c r="AC17" i="1"/>
  <c r="AC18" i="1"/>
  <c r="AC19" i="1"/>
  <c r="AC20" i="1"/>
  <c r="AC21" i="1"/>
  <c r="AC22" i="1"/>
  <c r="AC23" i="1"/>
  <c r="AC13" i="1"/>
  <c r="AC8" i="1"/>
  <c r="AD8" i="1" l="1"/>
  <c r="AB8" i="1"/>
  <c r="Z8" i="1" l="1"/>
  <c r="AA8" i="1" l="1"/>
  <c r="Y8" i="1" l="1"/>
  <c r="X8" i="1" l="1"/>
</calcChain>
</file>

<file path=xl/sharedStrings.xml><?xml version="1.0" encoding="utf-8"?>
<sst xmlns="http://schemas.openxmlformats.org/spreadsheetml/2006/main" count="26" uniqueCount="26">
  <si>
    <t>University</t>
  </si>
  <si>
    <t>Total</t>
  </si>
  <si>
    <t>Purdue University</t>
  </si>
  <si>
    <t>Endowment Funds (in thousands)</t>
  </si>
  <si>
    <t>CHANGE FROM</t>
  </si>
  <si>
    <t>ISU Foundation</t>
  </si>
  <si>
    <t>Michigan State University</t>
  </si>
  <si>
    <t>Ohio State University &amp; Foundation</t>
  </si>
  <si>
    <t>University of Illinois &amp; Foundation</t>
  </si>
  <si>
    <t>Iowa State University &amp; Foundation</t>
  </si>
  <si>
    <t xml:space="preserve"> June 30 Balances</t>
  </si>
  <si>
    <t>Univ. of Wisconsin Foundation</t>
  </si>
  <si>
    <t>Texas A&amp;M University System &amp; Fndtns</t>
  </si>
  <si>
    <t>University of Minnesota &amp; Affiliated Fndtns</t>
  </si>
  <si>
    <t>University of California-Davis</t>
  </si>
  <si>
    <t>Office of Institutional Research (Sources: ISU Foundation, NACUBO)</t>
  </si>
  <si>
    <r>
      <t>1995</t>
    </r>
    <r>
      <rPr>
        <vertAlign val="superscript"/>
        <sz val="8"/>
        <rFont val="Univers 45 Light"/>
      </rPr>
      <t xml:space="preserve"> 2</t>
    </r>
  </si>
  <si>
    <r>
      <t xml:space="preserve"> 2 </t>
    </r>
    <r>
      <rPr>
        <sz val="9"/>
        <rFont val="Berkeley"/>
      </rPr>
      <t>The Pennsylvania State University replaced the University of Arizona as a peer institution in 2016.</t>
    </r>
  </si>
  <si>
    <t>North Carolina State Univ Endmnt &amp; Fndtn</t>
  </si>
  <si>
    <r>
      <t>PEER LAND GRANT UNIVERSITIES</t>
    </r>
    <r>
      <rPr>
        <b/>
        <vertAlign val="superscript"/>
        <sz val="9"/>
        <rFont val="Univers LT Std 45 Light"/>
        <family val="2"/>
      </rPr>
      <t>1</t>
    </r>
  </si>
  <si>
    <t>JUNE 30 BALANCES</t>
  </si>
  <si>
    <t>2019 to 2020</t>
  </si>
  <si>
    <r>
      <t xml:space="preserve"> 1 </t>
    </r>
    <r>
      <rPr>
        <sz val="9"/>
        <rFont val="Berkeley"/>
      </rPr>
      <t>Source: NACUBO-TIAA Study of Endowments.</t>
    </r>
    <r>
      <rPr>
        <i/>
        <sz val="9"/>
        <rFont val="Berkeley"/>
      </rPr>
      <t xml:space="preserve"> (https://www.nacubo.org/Research/2021/Public-NTSE-Tables) </t>
    </r>
  </si>
  <si>
    <r>
      <t>Pennsylvania State University Fndtn</t>
    </r>
    <r>
      <rPr>
        <vertAlign val="superscript"/>
        <sz val="10"/>
        <rFont val="Univers 55"/>
      </rPr>
      <t>2,3</t>
    </r>
  </si>
  <si>
    <t>Last Updated: 1/3/2022</t>
  </si>
  <si>
    <r>
      <t xml:space="preserve"> 3 </t>
    </r>
    <r>
      <rPr>
        <sz val="9"/>
        <rFont val="Berkeley"/>
      </rPr>
      <t>Penn State's FY19 and FY20 numbers represent corrected reporting submissions.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</si>
</sst>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?,??0"/>
    <numFmt numFmtId="165" formatCode="&quot;$&quot;#,##0"/>
    <numFmt numFmtId="166" formatCode="&quot;$&quot;??,???,???"/>
    <numFmt numFmtId="167" formatCode="?,???,???"/>
    <numFmt numFmtId="168" formatCode="0.0%"/>
    <numFmt numFmtId="169" formatCode="&quot;$&quot;???,???"/>
    <numFmt numFmtId="170" formatCode="\ \ ???,???"/>
    <numFmt numFmtId="171" formatCode="&quot;$&quot;??,???"/>
  </numFmts>
  <fonts count="49">
    <font>
      <sz val="10"/>
      <name val="Univers 55"/>
    </font>
    <font>
      <sz val="7"/>
      <name val="Univers 55"/>
      <family val="2"/>
    </font>
    <font>
      <sz val="7"/>
      <name val="Univers 65 Bold"/>
    </font>
    <font>
      <b/>
      <sz val="7"/>
      <name val="Univers 55"/>
      <family val="2"/>
    </font>
    <font>
      <b/>
      <sz val="7"/>
      <name val="Univers 65 Bold"/>
    </font>
    <font>
      <sz val="10"/>
      <name val="Univers 65 Bold"/>
    </font>
    <font>
      <vertAlign val="superscript"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i/>
      <sz val="7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i/>
      <sz val="7"/>
      <name val="Berkeley"/>
      <family val="1"/>
    </font>
    <font>
      <b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Berkeley"/>
    </font>
    <font>
      <b/>
      <sz val="9"/>
      <name val="Berkeley"/>
    </font>
    <font>
      <b/>
      <sz val="8"/>
      <name val="Univers 45 Light"/>
    </font>
    <font>
      <vertAlign val="superscript"/>
      <sz val="8"/>
      <name val="Univers 45 Light"/>
    </font>
    <font>
      <sz val="8"/>
      <name val="Univers 55"/>
      <family val="2"/>
    </font>
    <font>
      <sz val="8"/>
      <name val="Univers 65 Bold"/>
    </font>
    <font>
      <b/>
      <sz val="8"/>
      <name val="Univers 55"/>
    </font>
    <font>
      <vertAlign val="superscript"/>
      <sz val="10"/>
      <name val="Univers 55"/>
    </font>
    <font>
      <vertAlign val="superscript"/>
      <sz val="9"/>
      <name val="Berkeley"/>
    </font>
    <font>
      <sz val="9"/>
      <name val="Berkeley"/>
    </font>
    <font>
      <i/>
      <sz val="9"/>
      <name val="Berkeley"/>
    </font>
    <font>
      <b/>
      <sz val="8"/>
      <name val="Univers LT Std 45 Light"/>
      <family val="2"/>
    </font>
    <font>
      <b/>
      <sz val="10"/>
      <name val="Univers LT Std 45 Light"/>
      <family val="2"/>
    </font>
    <font>
      <b/>
      <sz val="7"/>
      <name val="Univers LT Std 45 Light"/>
      <family val="2"/>
    </font>
    <font>
      <sz val="10"/>
      <name val="Univers LT Std 45 Light"/>
      <family val="2"/>
    </font>
    <font>
      <b/>
      <vertAlign val="superscript"/>
      <sz val="9"/>
      <name val="Univers LT Std 45 Light"/>
      <family val="2"/>
    </font>
    <font>
      <sz val="7"/>
      <name val="Univers LT Std 45 Light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27" fillId="4" borderId="7" applyNumberFormat="0" applyFont="0" applyAlignment="0" applyProtection="0"/>
    <xf numFmtId="0" fontId="28" fillId="14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/>
    <xf numFmtId="166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1" fillId="0" borderId="0" xfId="0" applyNumberFormat="1" applyFont="1" applyBorder="1" applyAlignment="1">
      <alignment horizontal="right"/>
    </xf>
    <xf numFmtId="0" fontId="6" fillId="0" borderId="0" xfId="0" applyFont="1" applyAlignment="1"/>
    <xf numFmtId="168" fontId="1" fillId="0" borderId="0" xfId="0" applyNumberFormat="1" applyFont="1" applyBorder="1" applyAlignment="1">
      <alignment horizontal="center"/>
    </xf>
    <xf numFmtId="0" fontId="33" fillId="0" borderId="0" xfId="0" applyFont="1" applyAlignment="1"/>
    <xf numFmtId="171" fontId="36" fillId="0" borderId="0" xfId="0" applyNumberFormat="1" applyFont="1" applyAlignment="1">
      <alignment horizontal="right" vertical="center"/>
    </xf>
    <xf numFmtId="171" fontId="36" fillId="0" borderId="0" xfId="0" applyNumberFormat="1" applyFont="1" applyBorder="1" applyAlignment="1">
      <alignment horizontal="right" vertical="center"/>
    </xf>
    <xf numFmtId="171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170" fontId="36" fillId="0" borderId="10" xfId="0" applyNumberFormat="1" applyFont="1" applyBorder="1" applyAlignment="1">
      <alignment horizontal="right" vertical="center"/>
    </xf>
    <xf numFmtId="170" fontId="36" fillId="0" borderId="1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65" fontId="36" fillId="0" borderId="0" xfId="0" applyNumberFormat="1" applyFont="1" applyBorder="1" applyAlignment="1"/>
    <xf numFmtId="165" fontId="36" fillId="0" borderId="0" xfId="0" applyNumberFormat="1" applyFont="1" applyBorder="1" applyAlignment="1">
      <alignment horizontal="right"/>
    </xf>
    <xf numFmtId="0" fontId="38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36" fillId="0" borderId="0" xfId="0" applyNumberFormat="1" applyFont="1" applyBorder="1" applyAlignment="1">
      <alignment vertical="center"/>
    </xf>
    <xf numFmtId="167" fontId="3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6" fillId="0" borderId="11" xfId="0" applyFont="1" applyBorder="1" applyAlignment="1"/>
    <xf numFmtId="0" fontId="36" fillId="0" borderId="0" xfId="0" applyFont="1" applyBorder="1" applyAlignment="1"/>
    <xf numFmtId="0" fontId="43" fillId="0" borderId="0" xfId="0" applyFont="1" applyBorder="1" applyAlignment="1">
      <alignment vertical="center"/>
    </xf>
    <xf numFmtId="167" fontId="43" fillId="0" borderId="0" xfId="0" applyNumberFormat="1" applyFont="1" applyBorder="1" applyAlignment="1">
      <alignment vertical="center"/>
    </xf>
    <xf numFmtId="167" fontId="43" fillId="0" borderId="0" xfId="0" applyNumberFormat="1" applyFont="1" applyBorder="1" applyAlignment="1">
      <alignment horizontal="right" vertical="center"/>
    </xf>
    <xf numFmtId="0" fontId="44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 applyAlignment="1"/>
    <xf numFmtId="0" fontId="45" fillId="0" borderId="0" xfId="0" applyFont="1" applyBorder="1" applyAlignment="1">
      <alignment vertical="center"/>
    </xf>
    <xf numFmtId="166" fontId="45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/>
    <xf numFmtId="1" fontId="43" fillId="0" borderId="10" xfId="0" applyNumberFormat="1" applyFont="1" applyBorder="1" applyAlignment="1">
      <alignment horizontal="right"/>
    </xf>
    <xf numFmtId="1" fontId="43" fillId="0" borderId="10" xfId="0" applyNumberFormat="1" applyFont="1" applyBorder="1" applyAlignment="1">
      <alignment horizontal="right" vertical="center"/>
    </xf>
    <xf numFmtId="0" fontId="48" fillId="0" borderId="0" xfId="0" applyFont="1" applyAlignment="1"/>
    <xf numFmtId="0" fontId="43" fillId="0" borderId="11" xfId="0" applyFont="1" applyBorder="1" applyAlignment="1"/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43" fillId="0" borderId="0" xfId="0" applyNumberFormat="1" applyFont="1" applyFill="1" applyBorder="1" applyAlignment="1">
      <alignment horizontal="right"/>
    </xf>
    <xf numFmtId="0" fontId="43" fillId="0" borderId="0" xfId="0" applyFont="1" applyAlignment="1"/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8" fillId="0" borderId="0" xfId="0" applyFont="1" applyFill="1" applyAlignment="1"/>
    <xf numFmtId="165" fontId="36" fillId="0" borderId="0" xfId="0" applyNumberFormat="1" applyFont="1" applyFill="1" applyBorder="1" applyAlignment="1">
      <alignment horizontal="right"/>
    </xf>
    <xf numFmtId="167" fontId="36" fillId="0" borderId="0" xfId="0" applyNumberFormat="1" applyFont="1" applyFill="1" applyBorder="1" applyAlignment="1">
      <alignment horizontal="right" vertical="center"/>
    </xf>
    <xf numFmtId="167" fontId="43" fillId="0" borderId="0" xfId="0" applyNumberFormat="1" applyFont="1" applyFill="1" applyBorder="1" applyAlignment="1">
      <alignment horizontal="right" vertical="center"/>
    </xf>
    <xf numFmtId="166" fontId="43" fillId="0" borderId="10" xfId="0" applyNumberFormat="1" applyFont="1" applyBorder="1" applyAlignment="1">
      <alignment vertic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43" fillId="0" borderId="12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6" fontId="43" fillId="0" borderId="1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ISU Endowment Funds</a:t>
            </a:r>
          </a:p>
          <a:p>
            <a:pPr>
              <a:defRPr sz="14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(June 30 Balances, in thousands)</a:t>
            </a:r>
          </a:p>
        </c:rich>
      </c:tx>
      <c:layout>
        <c:manualLayout>
          <c:xMode val="edge"/>
          <c:yMode val="edge"/>
          <c:x val="0.3760089964322379"/>
          <c:y val="9.15724697536994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30885698445774"/>
          <c:y val="0.14841359743145402"/>
          <c:w val="0.78727660222359985"/>
          <c:h val="0.716221593106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Endowment Funds '!$R$5:$AB$5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 Endowment Funds '!$R$5:$AD$5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 Endowment Funds '!$R$5:$AB$5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9-4010-9D47-FE5CEB955A71}"/>
            </c:ext>
          </c:extLst>
        </c:ser>
        <c:ser>
          <c:idx val="1"/>
          <c:order val="1"/>
          <c:spPr>
            <a:solidFill>
              <a:srgbClr val="C00000"/>
            </a:solidFill>
          </c:spPr>
          <c:invertIfNegative val="0"/>
          <c:cat>
            <c:numRef>
              <c:f>' Endowment Funds '!$R$5:$AD$5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 Endowment Funds '!$R$8:$AD$8</c:f>
              <c:numCache>
                <c:formatCode>"$"???,???</c:formatCode>
                <c:ptCount val="9"/>
                <c:pt idx="0">
                  <c:v>673515</c:v>
                </c:pt>
                <c:pt idx="1">
                  <c:v>777018</c:v>
                </c:pt>
                <c:pt idx="2">
                  <c:v>786205</c:v>
                </c:pt>
                <c:pt idx="3">
                  <c:v>760461</c:v>
                </c:pt>
                <c:pt idx="4">
                  <c:v>838871</c:v>
                </c:pt>
                <c:pt idx="5">
                  <c:v>1063772</c:v>
                </c:pt>
                <c:pt idx="6">
                  <c:v>1101709</c:v>
                </c:pt>
                <c:pt idx="7">
                  <c:v>1099458</c:v>
                </c:pt>
                <c:pt idx="8">
                  <c:v>1496510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9-4010-9D47-FE5CEB95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40"/>
        <c:axId val="64740672"/>
        <c:axId val="64741064"/>
      </c:barChart>
      <c:catAx>
        <c:axId val="64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48305466250633"/>
              <c:y val="0.929350536995757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55" pitchFamily="34" charset="0"/>
              </a:defRPr>
            </a:pPr>
            <a:endParaRPr lang="en-US"/>
          </a:p>
        </c:txPr>
        <c:crossAx val="64741064"/>
        <c:crosses val="autoZero"/>
        <c:auto val="1"/>
        <c:lblAlgn val="ctr"/>
        <c:lblOffset val="100"/>
        <c:noMultiLvlLbl val="0"/>
      </c:catAx>
      <c:valAx>
        <c:axId val="6474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ENDOWMENT</a:t>
                </a:r>
                <a:r>
                  <a:rPr lang="en-US" baseline="0">
                    <a:latin typeface="+mn-lt"/>
                  </a:rPr>
                  <a:t>   FUNDS</a:t>
                </a:r>
                <a:endParaRPr lang="en-US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6.3293191829868105E-3"/>
              <c:y val="0.354194166133206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4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62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82" name="Line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676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252</xdr:colOff>
      <xdr:row>0</xdr:row>
      <xdr:rowOff>43951</xdr:rowOff>
    </xdr:from>
    <xdr:to>
      <xdr:col>29</xdr:col>
      <xdr:colOff>655832</xdr:colOff>
      <xdr:row>0</xdr:row>
      <xdr:rowOff>181151</xdr:rowOff>
    </xdr:to>
    <xdr:grpSp>
      <xdr:nvGrpSpPr>
        <xdr:cNvPr id="1083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252" y="43951"/>
          <a:ext cx="7909820" cy="137200"/>
          <a:chOff x="1" y="11"/>
          <a:chExt cx="918" cy="18"/>
        </a:xfrm>
      </xdr:grpSpPr>
      <xdr:pic>
        <xdr:nvPicPr>
          <xdr:cNvPr id="1084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1"/>
            <a:ext cx="130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85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91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134815</xdr:colOff>
      <xdr:row>28</xdr:row>
      <xdr:rowOff>73268</xdr:rowOff>
    </xdr:from>
    <xdr:to>
      <xdr:col>29</xdr:col>
      <xdr:colOff>67407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tabSelected="1" view="pageBreakPreview" zoomScaleNormal="130" zoomScaleSheetLayoutView="100" workbookViewId="0">
      <selection activeCell="B28" sqref="B28"/>
    </sheetView>
  </sheetViews>
  <sheetFormatPr defaultColWidth="10.88671875" defaultRowHeight="9.6"/>
  <cols>
    <col min="1" max="1" width="1.44140625" style="5" customWidth="1"/>
    <col min="2" max="2" width="30" style="5" customWidth="1"/>
    <col min="3" max="3" width="8" style="10" hidden="1" customWidth="1"/>
    <col min="4" max="6" width="8" style="1" hidden="1" customWidth="1"/>
    <col min="7" max="17" width="8.5546875" style="1" hidden="1" customWidth="1"/>
    <col min="18" max="18" width="8.88671875" style="1" hidden="1" customWidth="1"/>
    <col min="19" max="19" width="9.5546875" style="1" hidden="1" customWidth="1"/>
    <col min="20" max="20" width="8.44140625" style="1" hidden="1" customWidth="1"/>
    <col min="21" max="21" width="16.6640625" style="1" hidden="1" customWidth="1"/>
    <col min="22" max="22" width="9.33203125" style="1" customWidth="1"/>
    <col min="23" max="26" width="9.44140625" style="1" bestFit="1" customWidth="1"/>
    <col min="27" max="27" width="9.6640625" style="1" customWidth="1"/>
    <col min="28" max="29" width="9" style="1" customWidth="1"/>
    <col min="30" max="30" width="9.109375" style="1" customWidth="1"/>
    <col min="31" max="31" width="1" style="1" customWidth="1"/>
    <col min="32" max="16384" width="10.88671875" style="1"/>
  </cols>
  <sheetData>
    <row r="1" spans="1:32" s="2" customFormat="1" ht="15" customHeight="1">
      <c r="A1" s="4"/>
      <c r="B1" s="4"/>
      <c r="C1" s="9"/>
    </row>
    <row r="2" spans="1:32" s="16" customFormat="1" ht="20.399999999999999" customHeight="1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4"/>
    </row>
    <row r="3" spans="1:32" s="17" customFormat="1" ht="12.75" customHeight="1">
      <c r="A3" s="89" t="s">
        <v>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5"/>
      <c r="AD3" s="73"/>
    </row>
    <row r="4" spans="1:32" s="18" customFormat="1" ht="12" customHeight="1">
      <c r="A4" s="11"/>
      <c r="B4" s="11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AD4" s="74"/>
    </row>
    <row r="5" spans="1:32" s="37" customFormat="1" ht="15" customHeight="1">
      <c r="A5" s="34"/>
      <c r="B5" s="34"/>
      <c r="C5" s="35">
        <v>1992</v>
      </c>
      <c r="D5" s="35">
        <v>1993</v>
      </c>
      <c r="E5" s="35">
        <v>1994</v>
      </c>
      <c r="F5" s="35" t="s">
        <v>16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6">
        <v>2006</v>
      </c>
      <c r="R5" s="36">
        <v>2007</v>
      </c>
      <c r="S5" s="40">
        <v>2008</v>
      </c>
      <c r="T5" s="72">
        <v>2010</v>
      </c>
      <c r="U5" s="72">
        <v>2012</v>
      </c>
      <c r="V5" s="72">
        <v>2013</v>
      </c>
      <c r="W5" s="72">
        <v>2014</v>
      </c>
      <c r="X5" s="72">
        <v>2015</v>
      </c>
      <c r="Y5" s="72">
        <v>2016</v>
      </c>
      <c r="Z5" s="72">
        <v>2017</v>
      </c>
      <c r="AA5" s="72">
        <v>2018</v>
      </c>
      <c r="AB5" s="72">
        <v>2019</v>
      </c>
      <c r="AC5" s="72">
        <v>2020</v>
      </c>
      <c r="AD5" s="72">
        <v>2021</v>
      </c>
    </row>
    <row r="6" spans="1:32" s="30" customFormat="1" ht="15" customHeight="1">
      <c r="A6" s="48"/>
      <c r="B6" s="70" t="s">
        <v>0</v>
      </c>
      <c r="C6" s="27">
        <v>15516</v>
      </c>
      <c r="D6" s="27">
        <v>18068</v>
      </c>
      <c r="E6" s="28">
        <v>31190</v>
      </c>
      <c r="F6" s="28">
        <v>46049</v>
      </c>
      <c r="G6" s="28">
        <v>54860</v>
      </c>
      <c r="H6" s="28">
        <v>65513</v>
      </c>
      <c r="I6" s="28">
        <v>82956</v>
      </c>
      <c r="J6" s="28">
        <v>85076</v>
      </c>
      <c r="K6" s="28">
        <v>93098</v>
      </c>
      <c r="L6" s="29">
        <v>88453</v>
      </c>
      <c r="M6" s="29">
        <v>101969</v>
      </c>
      <c r="N6" s="29">
        <v>100688</v>
      </c>
      <c r="O6" s="29">
        <v>111422</v>
      </c>
      <c r="P6" s="29">
        <v>128643</v>
      </c>
      <c r="Q6" s="29">
        <v>134043</v>
      </c>
      <c r="R6" s="29">
        <v>149124</v>
      </c>
      <c r="S6" s="29">
        <v>133379</v>
      </c>
      <c r="T6" s="29">
        <v>104586</v>
      </c>
      <c r="U6" s="29">
        <v>119788</v>
      </c>
      <c r="V6" s="29">
        <v>127267</v>
      </c>
      <c r="W6" s="29">
        <v>145136</v>
      </c>
      <c r="X6" s="29">
        <v>142837</v>
      </c>
      <c r="Y6" s="29">
        <v>135427</v>
      </c>
      <c r="Z6" s="29">
        <v>146577</v>
      </c>
      <c r="AA6" s="29">
        <v>152582</v>
      </c>
      <c r="AB6" s="29">
        <v>152987</v>
      </c>
      <c r="AC6" s="29">
        <v>145677</v>
      </c>
      <c r="AD6" s="29">
        <v>185498</v>
      </c>
    </row>
    <row r="7" spans="1:32" s="33" customFormat="1" ht="15" customHeight="1">
      <c r="A7" s="49"/>
      <c r="B7" s="71" t="s">
        <v>5</v>
      </c>
      <c r="C7" s="31">
        <v>63643</v>
      </c>
      <c r="D7" s="31">
        <v>64598</v>
      </c>
      <c r="E7" s="31">
        <v>67138</v>
      </c>
      <c r="F7" s="31">
        <v>86827</v>
      </c>
      <c r="G7" s="31">
        <v>106120</v>
      </c>
      <c r="H7" s="31">
        <v>114359</v>
      </c>
      <c r="I7" s="31">
        <v>159529</v>
      </c>
      <c r="J7" s="31">
        <v>181272</v>
      </c>
      <c r="K7" s="31">
        <v>300837</v>
      </c>
      <c r="L7" s="32">
        <v>250052</v>
      </c>
      <c r="M7" s="32">
        <v>233958</v>
      </c>
      <c r="N7" s="32">
        <v>238642</v>
      </c>
      <c r="O7" s="32">
        <v>289199</v>
      </c>
      <c r="P7" s="32">
        <v>327984</v>
      </c>
      <c r="Q7" s="32">
        <v>361975</v>
      </c>
      <c r="R7" s="32">
        <v>443244</v>
      </c>
      <c r="S7" s="32">
        <v>435295</v>
      </c>
      <c r="T7" s="32">
        <v>404289</v>
      </c>
      <c r="U7" s="32">
        <v>485109</v>
      </c>
      <c r="V7" s="32">
        <v>546248</v>
      </c>
      <c r="W7" s="32">
        <v>631882</v>
      </c>
      <c r="X7" s="32">
        <v>643368</v>
      </c>
      <c r="Y7" s="32">
        <v>625034</v>
      </c>
      <c r="Z7" s="32">
        <v>692294</v>
      </c>
      <c r="AA7" s="32">
        <v>911190</v>
      </c>
      <c r="AB7" s="32">
        <v>948722</v>
      </c>
      <c r="AC7" s="32">
        <v>953781</v>
      </c>
      <c r="AD7" s="32">
        <v>1311012</v>
      </c>
    </row>
    <row r="8" spans="1:32" s="69" customFormat="1" ht="15" customHeight="1">
      <c r="A8" s="65"/>
      <c r="B8" s="65" t="s">
        <v>1</v>
      </c>
      <c r="C8" s="66">
        <v>79159</v>
      </c>
      <c r="D8" s="66">
        <v>82666</v>
      </c>
      <c r="E8" s="66">
        <v>98328</v>
      </c>
      <c r="F8" s="67">
        <v>132876</v>
      </c>
      <c r="G8" s="67">
        <v>160980</v>
      </c>
      <c r="H8" s="67">
        <v>179872</v>
      </c>
      <c r="I8" s="67">
        <v>242485</v>
      </c>
      <c r="J8" s="67">
        <v>266348</v>
      </c>
      <c r="K8" s="67">
        <v>393935</v>
      </c>
      <c r="L8" s="67">
        <v>338505</v>
      </c>
      <c r="M8" s="67">
        <v>335927</v>
      </c>
      <c r="N8" s="67">
        <v>339330</v>
      </c>
      <c r="O8" s="67">
        <v>400621</v>
      </c>
      <c r="P8" s="67">
        <v>456627</v>
      </c>
      <c r="Q8" s="67">
        <v>496018</v>
      </c>
      <c r="R8" s="68">
        <v>592368</v>
      </c>
      <c r="S8" s="68">
        <v>568674</v>
      </c>
      <c r="T8" s="68">
        <v>508875</v>
      </c>
      <c r="U8" s="68">
        <v>604897</v>
      </c>
      <c r="V8" s="68">
        <v>673515</v>
      </c>
      <c r="W8" s="68">
        <v>777018</v>
      </c>
      <c r="X8" s="68">
        <f t="shared" ref="X8:AD8" si="0">SUM(X6:X7)</f>
        <v>786205</v>
      </c>
      <c r="Y8" s="68">
        <f t="shared" si="0"/>
        <v>760461</v>
      </c>
      <c r="Z8" s="68">
        <f t="shared" si="0"/>
        <v>838871</v>
      </c>
      <c r="AA8" s="68">
        <f t="shared" si="0"/>
        <v>1063772</v>
      </c>
      <c r="AB8" s="68">
        <f t="shared" si="0"/>
        <v>1101709</v>
      </c>
      <c r="AC8" s="68">
        <f t="shared" ref="AC8" si="1">SUM(AC6:AC7)</f>
        <v>1099458</v>
      </c>
      <c r="AD8" s="68">
        <f t="shared" si="0"/>
        <v>1496510</v>
      </c>
    </row>
    <row r="9" spans="1:32" s="19" customFormat="1" ht="12.6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AD9" s="75"/>
    </row>
    <row r="10" spans="1:32" s="22" customFormat="1" ht="15" customHeight="1">
      <c r="A10" s="21"/>
    </row>
    <row r="11" spans="1:32" s="58" customFormat="1" ht="12.75" customHeight="1">
      <c r="A11" s="56"/>
      <c r="B11" s="57"/>
      <c r="K11" s="59"/>
      <c r="L11" s="60"/>
      <c r="V11" s="81"/>
      <c r="W11" s="81"/>
      <c r="X11" s="91" t="s">
        <v>20</v>
      </c>
      <c r="Y11" s="91"/>
      <c r="Z11" s="81"/>
      <c r="AA11" s="81"/>
      <c r="AC11" s="93" t="s">
        <v>4</v>
      </c>
      <c r="AD11" s="93"/>
    </row>
    <row r="12" spans="1:32" s="64" customFormat="1" ht="12" customHeight="1">
      <c r="A12" s="61"/>
      <c r="B12" s="90" t="s">
        <v>19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62">
        <v>2014</v>
      </c>
      <c r="W12" s="62">
        <v>2015</v>
      </c>
      <c r="X12" s="63">
        <v>2016</v>
      </c>
      <c r="Y12" s="63">
        <v>2017</v>
      </c>
      <c r="Z12" s="63">
        <v>2018</v>
      </c>
      <c r="AA12" s="63">
        <v>2019</v>
      </c>
      <c r="AB12" s="86">
        <v>2020</v>
      </c>
      <c r="AC12" s="94" t="s">
        <v>21</v>
      </c>
      <c r="AD12" s="94"/>
    </row>
    <row r="13" spans="1:32" s="5" customFormat="1" ht="14.4" customHeight="1">
      <c r="A13" s="6"/>
      <c r="B13" s="51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38">
        <v>11103880</v>
      </c>
      <c r="W13" s="38">
        <v>10477102</v>
      </c>
      <c r="X13" s="39">
        <v>10539526</v>
      </c>
      <c r="Y13" s="39">
        <v>11556260</v>
      </c>
      <c r="Z13" s="78">
        <v>13524947</v>
      </c>
      <c r="AA13" s="78">
        <v>13514528</v>
      </c>
      <c r="AB13" s="78">
        <v>13594482</v>
      </c>
      <c r="AC13" s="92">
        <f>(AB13-AA13)/AA13</f>
        <v>5.9161518626473673E-3</v>
      </c>
      <c r="AD13" s="92"/>
    </row>
    <row r="14" spans="1:32" s="44" customFormat="1" ht="14.4" customHeight="1">
      <c r="A14" s="41"/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>
        <v>3547566</v>
      </c>
      <c r="W14" s="42">
        <v>3633887</v>
      </c>
      <c r="X14" s="43">
        <v>3578562</v>
      </c>
      <c r="Y14" s="43">
        <v>4253459</v>
      </c>
      <c r="Z14" s="79">
        <v>5211434</v>
      </c>
      <c r="AA14" s="79">
        <v>5256759</v>
      </c>
      <c r="AB14" s="79">
        <v>5287131</v>
      </c>
      <c r="AC14" s="92">
        <f t="shared" ref="AC14:AC23" si="2">(AB14-AA14)/AA14</f>
        <v>5.7777044753240542E-3</v>
      </c>
      <c r="AD14" s="92"/>
    </row>
    <row r="15" spans="1:32" s="44" customFormat="1" ht="14.4" customHeight="1">
      <c r="A15" s="41"/>
      <c r="B15" s="33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42">
        <v>3164792</v>
      </c>
      <c r="W15" s="42">
        <v>3297460</v>
      </c>
      <c r="X15" s="43">
        <v>3280681</v>
      </c>
      <c r="Y15" s="43">
        <v>3493641</v>
      </c>
      <c r="Z15" s="79">
        <v>3717476</v>
      </c>
      <c r="AA15" s="79">
        <v>3951464</v>
      </c>
      <c r="AB15" s="79">
        <v>3871526</v>
      </c>
      <c r="AC15" s="92">
        <f t="shared" si="2"/>
        <v>-2.0229970461580822E-2</v>
      </c>
      <c r="AD15" s="92"/>
      <c r="AF15" s="46"/>
    </row>
    <row r="16" spans="1:32" s="44" customFormat="1" ht="14.4" customHeight="1">
      <c r="A16" s="41"/>
      <c r="B16" s="52" t="s">
        <v>23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42">
        <v>3445965</v>
      </c>
      <c r="W16" s="42">
        <v>3635730</v>
      </c>
      <c r="X16" s="43">
        <v>3602312</v>
      </c>
      <c r="Y16" s="43">
        <v>3990781</v>
      </c>
      <c r="Z16" s="79">
        <v>4264222</v>
      </c>
      <c r="AA16" s="79">
        <v>3245828</v>
      </c>
      <c r="AB16" s="79">
        <v>3402938</v>
      </c>
      <c r="AC16" s="92">
        <f>(AB16-AA16)/AA16</f>
        <v>4.8403673885369154E-2</v>
      </c>
      <c r="AD16" s="92"/>
      <c r="AF16" s="45"/>
    </row>
    <row r="17" spans="1:30" s="44" customFormat="1" ht="14.4" customHeight="1">
      <c r="A17" s="41"/>
      <c r="B17" s="33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7">
        <v>2332185</v>
      </c>
      <c r="W17" s="47">
        <v>2465051</v>
      </c>
      <c r="X17" s="43">
        <v>2419161</v>
      </c>
      <c r="Y17" s="43">
        <v>2746470</v>
      </c>
      <c r="Z17" s="79">
        <v>2985251</v>
      </c>
      <c r="AA17" s="79">
        <v>3152578</v>
      </c>
      <c r="AB17" s="79">
        <v>3178687</v>
      </c>
      <c r="AC17" s="92">
        <f t="shared" si="2"/>
        <v>8.2817935036024488E-3</v>
      </c>
      <c r="AD17" s="92"/>
    </row>
    <row r="18" spans="1:30" s="44" customFormat="1" ht="14.4" customHeight="1">
      <c r="A18" s="41"/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47">
        <v>2145424</v>
      </c>
      <c r="W18" s="47">
        <v>2274813</v>
      </c>
      <c r="X18" s="43">
        <v>2224751</v>
      </c>
      <c r="Y18" s="43">
        <v>2682869</v>
      </c>
      <c r="Z18" s="79">
        <v>2907967</v>
      </c>
      <c r="AA18" s="79">
        <v>3033279</v>
      </c>
      <c r="AB18" s="79">
        <v>3068700</v>
      </c>
      <c r="AC18" s="92">
        <f t="shared" si="2"/>
        <v>1.1677461914977158E-2</v>
      </c>
      <c r="AD18" s="92"/>
    </row>
    <row r="19" spans="1:30" s="44" customFormat="1" ht="14.4" customHeight="1">
      <c r="A19" s="41"/>
      <c r="B19" s="33" t="s">
        <v>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2">
        <v>2443494</v>
      </c>
      <c r="W19" s="42">
        <v>2397902</v>
      </c>
      <c r="X19" s="43">
        <v>2254541</v>
      </c>
      <c r="Y19" s="43">
        <v>2424872</v>
      </c>
      <c r="Z19" s="79">
        <v>2523770</v>
      </c>
      <c r="AA19" s="79">
        <v>2625278</v>
      </c>
      <c r="AB19" s="79">
        <v>2590026</v>
      </c>
      <c r="AC19" s="92">
        <f t="shared" si="2"/>
        <v>-1.3427911253589143E-2</v>
      </c>
      <c r="AD19" s="92"/>
    </row>
    <row r="20" spans="1:30" s="44" customFormat="1" ht="14.4" customHeight="1">
      <c r="A20" s="41"/>
      <c r="B20" s="33" t="s">
        <v>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2">
        <v>2277932</v>
      </c>
      <c r="W20" s="42">
        <v>2388469</v>
      </c>
      <c r="X20" s="43">
        <v>2290995</v>
      </c>
      <c r="Y20" s="43">
        <v>2441268</v>
      </c>
      <c r="Z20" s="79">
        <v>2623389</v>
      </c>
      <c r="AA20" s="79">
        <v>2353821</v>
      </c>
      <c r="AB20" s="79">
        <v>2403813</v>
      </c>
      <c r="AC20" s="92">
        <f t="shared" si="2"/>
        <v>2.1238658334682203E-2</v>
      </c>
      <c r="AD20" s="92"/>
    </row>
    <row r="21" spans="1:30" s="44" customFormat="1" ht="14.4" customHeight="1">
      <c r="A21" s="41"/>
      <c r="B21" s="33" t="s">
        <v>18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2">
        <v>885055</v>
      </c>
      <c r="W21" s="42">
        <v>983979</v>
      </c>
      <c r="X21" s="43">
        <v>998600</v>
      </c>
      <c r="Y21" s="43">
        <v>1122899</v>
      </c>
      <c r="Z21" s="79">
        <v>1293743</v>
      </c>
      <c r="AA21" s="79">
        <v>1400655</v>
      </c>
      <c r="AB21" s="79">
        <v>1417705</v>
      </c>
      <c r="AC21" s="92">
        <f t="shared" si="2"/>
        <v>1.2172876261463387E-2</v>
      </c>
      <c r="AD21" s="92"/>
    </row>
    <row r="22" spans="1:30" s="44" customFormat="1" ht="14.4" customHeight="1">
      <c r="A22" s="41"/>
      <c r="B22" s="53" t="s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>
        <v>777018</v>
      </c>
      <c r="W22" s="54">
        <v>786205</v>
      </c>
      <c r="X22" s="55">
        <v>760461</v>
      </c>
      <c r="Y22" s="55">
        <v>838871</v>
      </c>
      <c r="Z22" s="80">
        <v>1063772</v>
      </c>
      <c r="AA22" s="80">
        <v>1101709</v>
      </c>
      <c r="AB22" s="80">
        <v>1099458</v>
      </c>
      <c r="AC22" s="92">
        <f t="shared" si="2"/>
        <v>-2.0431892632264961E-3</v>
      </c>
      <c r="AD22" s="92"/>
    </row>
    <row r="23" spans="1:30" s="44" customFormat="1" ht="14.4" customHeight="1">
      <c r="A23" s="41"/>
      <c r="B23" s="33" t="s">
        <v>14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3">
        <v>313876</v>
      </c>
      <c r="W23" s="43">
        <v>335632</v>
      </c>
      <c r="X23" s="43">
        <v>325497</v>
      </c>
      <c r="Y23" s="43">
        <v>400127</v>
      </c>
      <c r="Z23" s="79">
        <v>442247</v>
      </c>
      <c r="AA23" s="79">
        <v>477555</v>
      </c>
      <c r="AB23" s="79">
        <v>483941</v>
      </c>
      <c r="AC23" s="92">
        <f t="shared" si="2"/>
        <v>1.3372281726712107E-2</v>
      </c>
      <c r="AD23" s="92"/>
    </row>
    <row r="24" spans="1:30" s="5" customFormat="1" ht="12" customHeight="1">
      <c r="A24" s="6"/>
      <c r="T24" s="23"/>
      <c r="U24" s="23"/>
      <c r="V24" s="23"/>
      <c r="W24" s="23"/>
      <c r="X24" s="23"/>
      <c r="Y24" s="25"/>
      <c r="Z24" s="25"/>
    </row>
    <row r="25" spans="1:30" s="76" customFormat="1" ht="15" customHeight="1">
      <c r="B25" s="96" t="s">
        <v>22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</row>
    <row r="26" spans="1:30" s="5" customFormat="1" ht="15" customHeight="1">
      <c r="B26" s="95" t="s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82"/>
    </row>
    <row r="27" spans="1:30" s="5" customFormat="1" ht="15" customHeight="1">
      <c r="B27" s="95" t="s">
        <v>25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87"/>
    </row>
    <row r="28" spans="1:30" s="26" customFormat="1" ht="15" customHeight="1"/>
    <row r="29" spans="1:30" s="26" customFormat="1" ht="1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30" s="5" customFormat="1" ht="15" customHeight="1">
      <c r="A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30" ht="15" customHeight="1"/>
    <row r="32" spans="1:30" ht="15" customHeight="1"/>
    <row r="33" spans="1:3" ht="15" customHeight="1"/>
    <row r="34" spans="1:3" ht="15" customHeight="1"/>
    <row r="35" spans="1:3" ht="15" customHeight="1"/>
    <row r="36" spans="1:3" ht="15" customHeight="1"/>
    <row r="37" spans="1:3" ht="15" customHeight="1">
      <c r="A37" s="1"/>
      <c r="B37" s="1"/>
      <c r="C37" s="1"/>
    </row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spans="1:3" ht="15" customHeight="1">
      <c r="A42" s="1"/>
      <c r="B42" s="1"/>
      <c r="C42" s="1"/>
    </row>
    <row r="43" spans="1:3" ht="15" customHeight="1">
      <c r="A43" s="1"/>
      <c r="B43" s="1"/>
      <c r="C43" s="1"/>
    </row>
    <row r="44" spans="1:3" ht="15" customHeight="1">
      <c r="A44" s="1"/>
      <c r="B44" s="1"/>
      <c r="C44" s="1"/>
    </row>
    <row r="45" spans="1:3" ht="15" customHeight="1">
      <c r="A45" s="1"/>
      <c r="B45" s="1"/>
      <c r="C45" s="1"/>
    </row>
    <row r="46" spans="1:3" ht="15" customHeight="1">
      <c r="A46" s="1"/>
      <c r="B46" s="1"/>
      <c r="C46" s="1"/>
    </row>
    <row r="47" spans="1:3" ht="15" customHeight="1">
      <c r="A47" s="1"/>
      <c r="B47" s="1"/>
      <c r="C47" s="1"/>
    </row>
    <row r="48" spans="1:3" ht="15" customHeight="1">
      <c r="A48" s="1"/>
      <c r="B48" s="1"/>
      <c r="C48" s="1"/>
    </row>
    <row r="49" spans="1:3" ht="34.200000000000003" customHeight="1">
      <c r="A49" s="1"/>
      <c r="B49" s="1"/>
      <c r="C49" s="1"/>
    </row>
    <row r="50" spans="1:3" ht="9" customHeight="1">
      <c r="A50" s="1"/>
      <c r="B50" s="1"/>
      <c r="C50" s="1"/>
    </row>
    <row r="51" spans="1:3" s="20" customFormat="1" ht="13.65" customHeight="1">
      <c r="B51" s="12" t="s">
        <v>15</v>
      </c>
      <c r="C51" s="15"/>
    </row>
    <row r="52" spans="1:3" s="5" customFormat="1" ht="13.65" customHeight="1">
      <c r="B52" s="77" t="s">
        <v>24</v>
      </c>
      <c r="C52" s="10"/>
    </row>
    <row r="53" spans="1:3" s="5" customFormat="1" ht="15" customHeight="1">
      <c r="C53" s="10"/>
    </row>
    <row r="54" spans="1:3" ht="15" customHeight="1"/>
  </sheetData>
  <sortState ref="B13:AA23">
    <sortCondition descending="1" ref="W13:W23"/>
  </sortState>
  <mergeCells count="20">
    <mergeCell ref="B27:AB27"/>
    <mergeCell ref="B26:AB26"/>
    <mergeCell ref="B25:AB25"/>
    <mergeCell ref="AC13:AD13"/>
    <mergeCell ref="AC14:AD14"/>
    <mergeCell ref="AC16:AD16"/>
    <mergeCell ref="AC15:AD15"/>
    <mergeCell ref="AC17:AD17"/>
    <mergeCell ref="AC18:AD18"/>
    <mergeCell ref="AC19:AD19"/>
    <mergeCell ref="AC20:AD20"/>
    <mergeCell ref="AC21:AD21"/>
    <mergeCell ref="AC22:AD22"/>
    <mergeCell ref="A2:AB2"/>
    <mergeCell ref="A3:AB3"/>
    <mergeCell ref="B12:U12"/>
    <mergeCell ref="X11:Y11"/>
    <mergeCell ref="AC23:AD23"/>
    <mergeCell ref="AC11:AD11"/>
    <mergeCell ref="AC12:AD12"/>
  </mergeCells>
  <phoneticPr fontId="0" type="noConversion"/>
  <printOptions horizontalCentered="1"/>
  <pageMargins left="0.4" right="0.4" top="0.5" bottom="0.4" header="0.3" footer="5.7"/>
  <pageSetup scale="86" orientation="portrait" horizontalDpi="1200" verticalDpi="1200" r:id="rId1"/>
  <headerFooter alignWithMargins="0">
    <oddHeader xml:space="preserve">&amp;R&amp;"Univers 75 Black,Regular"&amp;8 </oddHeader>
    <oddFooter xml:space="preserve">&amp;R
</oddFooter>
  </headerFooter>
  <ignoredErrors>
    <ignoredError sqref="AD8 X8:AB8" formulaRange="1"/>
    <ignoredError sqref="AC8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D3FF97121E1F45AB11186FFC48EBA2" ma:contentTypeVersion="13" ma:contentTypeDescription="Create a new document." ma:contentTypeScope="" ma:versionID="d8360e1dad1a73d875935cc946d251a1">
  <xsd:schema xmlns:xsd="http://www.w3.org/2001/XMLSchema" xmlns:xs="http://www.w3.org/2001/XMLSchema" xmlns:p="http://schemas.microsoft.com/office/2006/metadata/properties" xmlns:ns3="be17f65d-26fb-4083-94d0-ecc0ba909e4f" xmlns:ns4="5117b937-42f5-458d-b61a-3601cac0afb9" targetNamespace="http://schemas.microsoft.com/office/2006/metadata/properties" ma:root="true" ma:fieldsID="5dd1ca18a8870358d19fef84cc596d2c" ns3:_="" ns4:_="">
    <xsd:import namespace="be17f65d-26fb-4083-94d0-ecc0ba909e4f"/>
    <xsd:import namespace="5117b937-42f5-458d-b61a-3601cac0af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7f65d-26fb-4083-94d0-ecc0ba909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7b937-42f5-458d-b61a-3601cac0a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E41CB-340A-4515-B4E0-AA88F2523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B9E9EA-61E6-442B-BC6F-8D498517D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7f65d-26fb-4083-94d0-ecc0ba909e4f"/>
    <ds:schemaRef ds:uri="5117b937-42f5-458d-b61a-3601cac0a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E2374C-59BF-469A-9F1A-B2D003A149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117b937-42f5-458d-b61a-3601cac0afb9"/>
    <ds:schemaRef ds:uri="be17f65d-26fb-4083-94d0-ecc0ba909e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Endowment Funds </vt:lpstr>
      <vt:lpstr>' Endowment Funds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2020-02-12T20:41:35Z</cp:lastPrinted>
  <dcterms:created xsi:type="dcterms:W3CDTF">1998-09-16T20:31:28Z</dcterms:created>
  <dcterms:modified xsi:type="dcterms:W3CDTF">2022-01-03T15:19:09Z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0x01010044D3FF97121E1F45AB11186FFC48EBA2</vt:lpwstr>
  </property>
</Properties>
</file>