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0" yWindow="0" windowWidth="20100" windowHeight="14028"/>
  </bookViews>
  <sheets>
    <sheet name="Expenditures Transfers Object" sheetId="1" r:id="rId1"/>
    <sheet name="Data for Chart" sheetId="2" state="hidden" r:id="rId2"/>
  </sheets>
  <definedNames>
    <definedName name="_xlnm.Print_Area" localSheetId="0">'Expenditures Transfers Object'!$A$1:$CU$61</definedName>
  </definedNames>
  <calcPr calcId="162913"/>
</workbook>
</file>

<file path=xl/calcChain.xml><?xml version="1.0" encoding="utf-8"?>
<calcChain xmlns="http://schemas.openxmlformats.org/spreadsheetml/2006/main">
  <c r="CQ16" i="1" l="1"/>
  <c r="CR15" i="1"/>
  <c r="CR14" i="1"/>
  <c r="CR13" i="1"/>
  <c r="CR12" i="1"/>
  <c r="CR10" i="1"/>
  <c r="CR9" i="1"/>
  <c r="CO15" i="1" l="1"/>
  <c r="CO14" i="1"/>
  <c r="CO13" i="1"/>
  <c r="CO12" i="1"/>
  <c r="CO11" i="1"/>
  <c r="CO10" i="1"/>
  <c r="CO9" i="1"/>
  <c r="CT16" i="1"/>
  <c r="CU15" i="1" l="1"/>
  <c r="CU11" i="1"/>
  <c r="CU10" i="1"/>
  <c r="CU13" i="1"/>
  <c r="CU14" i="1"/>
  <c r="CU9" i="1"/>
  <c r="CU12" i="1"/>
  <c r="CN16" i="1"/>
  <c r="CK16" i="1" l="1"/>
  <c r="CL15" i="1" s="1"/>
  <c r="CL10" i="1" l="1"/>
  <c r="CL11" i="1"/>
  <c r="CL9" i="1"/>
  <c r="CL12" i="1"/>
  <c r="CL13" i="1"/>
  <c r="CL14" i="1"/>
  <c r="CB16" i="1"/>
  <c r="CE16" i="1"/>
  <c r="CH16" i="1"/>
  <c r="CI13" i="1" s="1"/>
  <c r="CI10" i="1" l="1"/>
  <c r="CI12" i="1"/>
  <c r="CI14" i="1"/>
  <c r="CI9" i="1"/>
  <c r="CI11" i="1"/>
  <c r="CF15" i="1" l="1"/>
  <c r="CF11" i="1" l="1"/>
  <c r="CF14" i="1"/>
  <c r="CF9" i="1"/>
  <c r="CF10" i="1"/>
  <c r="CF12" i="1"/>
  <c r="CF13" i="1"/>
  <c r="CI15" i="1" l="1"/>
  <c r="BY16" i="1"/>
  <c r="BZ14" i="1" s="1"/>
  <c r="BZ15" i="1" l="1"/>
  <c r="BZ9" i="1"/>
  <c r="BZ10" i="1"/>
  <c r="BZ11" i="1"/>
  <c r="BZ12" i="1"/>
  <c r="BZ13" i="1"/>
  <c r="BU16" i="1"/>
  <c r="BV12" i="1" s="1"/>
  <c r="BV15" i="1" l="1"/>
  <c r="BV13" i="1"/>
  <c r="BV14" i="1"/>
  <c r="BV9" i="1"/>
  <c r="BV10" i="1"/>
  <c r="BV11" i="1"/>
  <c r="CC15" i="1"/>
  <c r="CC14" i="1" l="1"/>
  <c r="CC9" i="1"/>
  <c r="CC10" i="1"/>
  <c r="CC11" i="1"/>
  <c r="CC12" i="1"/>
  <c r="CC13" i="1"/>
  <c r="BQ16" i="1"/>
  <c r="BR14" i="1" s="1"/>
  <c r="BM16" i="1"/>
  <c r="BN15" i="1" s="1"/>
  <c r="BG16" i="1"/>
  <c r="BH15" i="1" s="1"/>
  <c r="BJ16" i="1"/>
  <c r="BK9" i="1" s="1"/>
  <c r="BD16" i="1"/>
  <c r="BE15" i="1" s="1"/>
  <c r="BA16" i="1"/>
  <c r="BB9" i="1" s="1"/>
  <c r="AX16" i="1"/>
  <c r="AY15" i="1" s="1"/>
  <c r="AU16" i="1"/>
  <c r="AV9" i="1" s="1"/>
  <c r="AR16" i="1"/>
  <c r="AS10" i="1" s="1"/>
  <c r="AO16" i="1"/>
  <c r="AP15" i="1" s="1"/>
  <c r="AL16" i="1"/>
  <c r="AM15" i="1" s="1"/>
  <c r="AI16" i="1"/>
  <c r="AJ15" i="1" s="1"/>
  <c r="AF16" i="1"/>
  <c r="AG15" i="1" s="1"/>
  <c r="AC16" i="1"/>
  <c r="AD15" i="1" s="1"/>
  <c r="Z16" i="1"/>
  <c r="AA15" i="1" s="1"/>
  <c r="W16" i="1"/>
  <c r="X15" i="1" s="1"/>
  <c r="T16" i="1"/>
  <c r="U15" i="1" s="1"/>
  <c r="B16" i="1"/>
  <c r="C9" i="1" s="1"/>
  <c r="E16" i="1"/>
  <c r="F9" i="1" s="1"/>
  <c r="H16" i="1"/>
  <c r="I9" i="1" s="1"/>
  <c r="K16" i="1"/>
  <c r="L9" i="1" s="1"/>
  <c r="N16" i="1"/>
  <c r="O9" i="1" s="1"/>
  <c r="Q16" i="1"/>
  <c r="R9" i="1" s="1"/>
  <c r="BR15" i="1" l="1"/>
  <c r="F15" i="1"/>
  <c r="I10" i="1"/>
  <c r="BR9" i="1"/>
  <c r="AP14" i="1"/>
  <c r="BR12" i="1"/>
  <c r="BR13" i="1"/>
  <c r="C13" i="1"/>
  <c r="BR10" i="1"/>
  <c r="BR11" i="1"/>
  <c r="BN11" i="1"/>
  <c r="BN9" i="1"/>
  <c r="BN13" i="1"/>
  <c r="I14" i="1"/>
  <c r="O11" i="1"/>
  <c r="BB10" i="1"/>
  <c r="BN10" i="1"/>
  <c r="BN12" i="1"/>
  <c r="BN14" i="1"/>
  <c r="O13" i="1"/>
  <c r="I12" i="1"/>
  <c r="C11" i="1"/>
  <c r="AP10" i="1"/>
  <c r="BB12" i="1"/>
  <c r="BB14" i="1"/>
  <c r="BH9" i="1"/>
  <c r="R15" i="1"/>
  <c r="AP12" i="1"/>
  <c r="U12" i="1"/>
  <c r="BB11" i="1"/>
  <c r="BB13" i="1"/>
  <c r="BB15" i="1"/>
  <c r="BH11" i="1"/>
  <c r="L15" i="1"/>
  <c r="AA12" i="1"/>
  <c r="AD12" i="1"/>
  <c r="AP9" i="1"/>
  <c r="AP11" i="1"/>
  <c r="AP13" i="1"/>
  <c r="AS13" i="1"/>
  <c r="AV12" i="1"/>
  <c r="AY12" i="1"/>
  <c r="BE12" i="1"/>
  <c r="BH13" i="1"/>
  <c r="X12" i="1"/>
  <c r="O14" i="1"/>
  <c r="C14" i="1"/>
  <c r="I13" i="1"/>
  <c r="O12" i="1"/>
  <c r="C12" i="1"/>
  <c r="I11" i="1"/>
  <c r="O10" i="1"/>
  <c r="U10" i="1"/>
  <c r="U14" i="1"/>
  <c r="X10" i="1"/>
  <c r="X14" i="1"/>
  <c r="AA10" i="1"/>
  <c r="AA14" i="1"/>
  <c r="AD10" i="1"/>
  <c r="AD14" i="1"/>
  <c r="AJ9" i="1"/>
  <c r="AJ10" i="1"/>
  <c r="AJ11" i="1"/>
  <c r="AJ12" i="1"/>
  <c r="AJ13" i="1"/>
  <c r="AJ14" i="1"/>
  <c r="AS15" i="1"/>
  <c r="AS11" i="1"/>
  <c r="AV14" i="1"/>
  <c r="AV10" i="1"/>
  <c r="AY10" i="1"/>
  <c r="AY14" i="1"/>
  <c r="BE10" i="1"/>
  <c r="BE14" i="1"/>
  <c r="BH10" i="1"/>
  <c r="BH12" i="1"/>
  <c r="BH14" i="1"/>
  <c r="BK12" i="1"/>
  <c r="BK10" i="1"/>
  <c r="BK14" i="1"/>
  <c r="BK11" i="1"/>
  <c r="BK13" i="1"/>
  <c r="BK15" i="1"/>
  <c r="O15" i="1"/>
  <c r="I15" i="1"/>
  <c r="R14" i="1"/>
  <c r="L14" i="1"/>
  <c r="F14" i="1"/>
  <c r="R13" i="1"/>
  <c r="L13" i="1"/>
  <c r="F13" i="1"/>
  <c r="R12" i="1"/>
  <c r="L12" i="1"/>
  <c r="F12" i="1"/>
  <c r="R11" i="1"/>
  <c r="L11" i="1"/>
  <c r="F11" i="1"/>
  <c r="R10" i="1"/>
  <c r="L10" i="1"/>
  <c r="U9" i="1"/>
  <c r="U11" i="1"/>
  <c r="U13" i="1"/>
  <c r="X9" i="1"/>
  <c r="X11" i="1"/>
  <c r="X13" i="1"/>
  <c r="AA9" i="1"/>
  <c r="AA11" i="1"/>
  <c r="AA13" i="1"/>
  <c r="AD9" i="1"/>
  <c r="AD11" i="1"/>
  <c r="AD13" i="1"/>
  <c r="AG9" i="1"/>
  <c r="AM9" i="1"/>
  <c r="AG10" i="1"/>
  <c r="AM10" i="1"/>
  <c r="AG11" i="1"/>
  <c r="AM11" i="1"/>
  <c r="AG12" i="1"/>
  <c r="AM12" i="1"/>
  <c r="AG13" i="1"/>
  <c r="AM13" i="1"/>
  <c r="AG14" i="1"/>
  <c r="AM14" i="1"/>
  <c r="AS9" i="1"/>
  <c r="AS14" i="1"/>
  <c r="AS12" i="1"/>
  <c r="AV15" i="1"/>
  <c r="AV13" i="1"/>
  <c r="AV11" i="1"/>
  <c r="AY9" i="1"/>
  <c r="AY11" i="1"/>
  <c r="AY13" i="1"/>
  <c r="BE9" i="1"/>
  <c r="BE11" i="1"/>
  <c r="BE13" i="1"/>
</calcChain>
</file>

<file path=xl/sharedStrings.xml><?xml version="1.0" encoding="utf-8"?>
<sst xmlns="http://schemas.openxmlformats.org/spreadsheetml/2006/main" count="123" uniqueCount="57">
  <si>
    <t xml:space="preserve"> </t>
  </si>
  <si>
    <t>DOLLARS</t>
  </si>
  <si>
    <t>%</t>
  </si>
  <si>
    <t>DOLLARS*</t>
  </si>
  <si>
    <t xml:space="preserve">   Salaries and Wages</t>
  </si>
  <si>
    <t xml:space="preserve">   Benefits</t>
  </si>
  <si>
    <t xml:space="preserve">   Scholarships</t>
  </si>
  <si>
    <t xml:space="preserve">   Capital</t>
  </si>
  <si>
    <t>Office of Institutional Research (Source: Office of Controller)</t>
  </si>
  <si>
    <t xml:space="preserve">   –––1988-1989–––</t>
  </si>
  <si>
    <t>–––1999-2000–––</t>
  </si>
  <si>
    <t>–––1997-1998–––</t>
  </si>
  <si>
    <t>–––1996-1997–––</t>
  </si>
  <si>
    <t>–––1995-1996–––</t>
  </si>
  <si>
    <t>–––1989-1990–––</t>
  </si>
  <si>
    <t>–––1990-1991–––</t>
  </si>
  <si>
    <t>–––1991-1992–––</t>
  </si>
  <si>
    <t>–––1992-1993–––</t>
  </si>
  <si>
    <t>–––1993-1994–––</t>
  </si>
  <si>
    <t>–––1994-1995–––</t>
  </si>
  <si>
    <t>Expenditures and Transfers by Object (in thousands)</t>
  </si>
  <si>
    <t>Total</t>
  </si>
  <si>
    <t>–––2000-2001–––</t>
  </si>
  <si>
    <t xml:space="preserve">Expenditures and Transfers </t>
  </si>
  <si>
    <t xml:space="preserve"> Fiscal Year </t>
  </si>
  <si>
    <t>–––––––2001-2002–––––––</t>
  </si>
  <si>
    <t>–––––––2002-2003–––––––</t>
  </si>
  <si>
    <t>–––––––2003-2004–––––––</t>
  </si>
  <si>
    <t>–––––––2004-2005–––––––</t>
  </si>
  <si>
    <t>–––––––2005-2006–––––––</t>
  </si>
  <si>
    <t>–––––––2006-2007–––––––</t>
  </si>
  <si>
    <t>–––––––2007-2008–––––––</t>
  </si>
  <si>
    <t>–––––––2008-2009–––––––</t>
  </si>
  <si>
    <t>–––––––2009-2010–––––––</t>
  </si>
  <si>
    <t>–––––––2010-2011–––––––</t>
  </si>
  <si>
    <t>–––––––2011-2012–––––––</t>
  </si>
  <si>
    <t xml:space="preserve">   General</t>
  </si>
  <si>
    <t xml:space="preserve">   Non-Mandatory Transfers</t>
  </si>
  <si>
    <t>–––––––2012-2013–––––––</t>
  </si>
  <si>
    <t xml:space="preserve">   Mandatory Transfers</t>
  </si>
  <si>
    <t xml:space="preserve">  (e.g., additions to endowment funds, capital asset additions, and the renewal and replacement of capital assets)</t>
  </si>
  <si>
    <r>
      <t xml:space="preserve">   General</t>
    </r>
    <r>
      <rPr>
        <vertAlign val="superscript"/>
        <sz val="10"/>
        <rFont val="Univers 55"/>
      </rPr>
      <t>1</t>
    </r>
  </si>
  <si>
    <r>
      <t xml:space="preserve">   Mandatory Transfers</t>
    </r>
    <r>
      <rPr>
        <vertAlign val="superscript"/>
        <sz val="10"/>
        <rFont val="Univers 55"/>
      </rPr>
      <t>2</t>
    </r>
  </si>
  <si>
    <r>
      <t xml:space="preserve">   Non-Mandatory Transfers</t>
    </r>
    <r>
      <rPr>
        <vertAlign val="superscript"/>
        <sz val="10"/>
        <rFont val="Univers 55"/>
      </rPr>
      <t>3</t>
    </r>
  </si>
  <si>
    <t>––––2013-2014––––</t>
  </si>
  <si>
    <t>––––2014-2015––––</t>
  </si>
  <si>
    <t>––––2015-2016––––</t>
  </si>
  <si>
    <t>––––2016-2017––––</t>
  </si>
  <si>
    <t>––––2017-2018––––</t>
  </si>
  <si>
    <t xml:space="preserve">   assets, (e.g., debt retirement, interest, and grant agreements with federal agencies and other organizations to match gifts and grants)</t>
  </si>
  <si>
    <r>
      <rPr>
        <vertAlign val="superscript"/>
        <sz val="10"/>
        <rFont val="Univers 55"/>
      </rPr>
      <t xml:space="preserve">1 </t>
    </r>
    <r>
      <rPr>
        <sz val="9"/>
        <rFont val="ITC Berkeley Oldstyle Std"/>
        <family val="1"/>
      </rPr>
      <t>General includes expenditures and transfers not classified under other categories, (e.g., supplies and services).</t>
    </r>
  </si>
  <si>
    <r>
      <rPr>
        <vertAlign val="superscript"/>
        <sz val="10"/>
        <rFont val="Univers 55"/>
      </rPr>
      <t xml:space="preserve">2 </t>
    </r>
    <r>
      <rPr>
        <sz val="9"/>
        <rFont val="ITC Berkeley Oldstyle Std"/>
        <family val="1"/>
      </rPr>
      <t>Mandatory Transfers: transfers from operating funds to non-operating funds arising out of binding legal agreements related to the financing of capital</t>
    </r>
  </si>
  <si>
    <r>
      <rPr>
        <vertAlign val="superscript"/>
        <sz val="10"/>
        <rFont val="Univers 55"/>
      </rPr>
      <t xml:space="preserve">3 </t>
    </r>
    <r>
      <rPr>
        <sz val="9"/>
        <rFont val="ITC Berkeley Oldstyle Std"/>
        <family val="1"/>
      </rPr>
      <t>Non-Mandatory Transfers: transfers from operating funds to non-operating funds made at the discretion of management to serve various objectives,</t>
    </r>
  </si>
  <si>
    <t>––––2018-2019––––</t>
  </si>
  <si>
    <t>––––2019-2020––––</t>
  </si>
  <si>
    <t>––––2020-2021––––</t>
  </si>
  <si>
    <t>Last Updated 5/20/2022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</si>
</sst>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164" formatCode="&quot;$&quot;???,???"/>
    <numFmt numFmtId="165" formatCode="???,???"/>
    <numFmt numFmtId="166" formatCode="?,???,???"/>
    <numFmt numFmtId="167" formatCode="?0.0%"/>
    <numFmt numFmtId="168" formatCode="\ \ ???,???"/>
    <numFmt numFmtId="169" formatCode="0.0%"/>
    <numFmt numFmtId="170" formatCode="&quot;$&quot;#,##0"/>
    <numFmt numFmtId="171" formatCode="_(&quot;$&quot;* #,##0_);_(&quot;$&quot;* \(#,##0\);_(&quot;$&quot;* &quot;-&quot;??_);_(@_)"/>
  </numFmts>
  <fonts count="20">
    <font>
      <sz val="10"/>
      <name val="Univers 55"/>
    </font>
    <font>
      <sz val="10"/>
      <name val="Univers 55"/>
      <family val="2"/>
    </font>
    <font>
      <sz val="14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name val="Berkeley"/>
    </font>
    <font>
      <b/>
      <sz val="8"/>
      <name val="Univers 55t"/>
    </font>
    <font>
      <sz val="14"/>
      <name val="Univers 75 Black"/>
    </font>
    <font>
      <b/>
      <sz val="10"/>
      <name val="Univers LT Std 45 Light"/>
      <family val="2"/>
    </font>
    <font>
      <b/>
      <sz val="9"/>
      <name val="Univers LT Std 45 Light"/>
      <family val="2"/>
    </font>
    <font>
      <sz val="9"/>
      <name val="Univers LT Std 45 Light"/>
      <family val="2"/>
    </font>
    <font>
      <sz val="9"/>
      <name val="Univers 55"/>
      <family val="2"/>
    </font>
    <font>
      <vertAlign val="superscript"/>
      <sz val="10"/>
      <name val="Univers 55"/>
    </font>
    <font>
      <b/>
      <sz val="10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b/>
      <sz val="9"/>
      <name val="ITC Berkeley Oldstyle Std"/>
      <family val="1"/>
    </font>
    <font>
      <sz val="10"/>
      <name val="Univers 55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/>
    <xf numFmtId="167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7" fontId="1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0" fontId="1" fillId="0" borderId="0" xfId="0" applyFont="1" applyFill="1" applyAlignment="1"/>
    <xf numFmtId="164" fontId="3" fillId="0" borderId="0" xfId="0" applyNumberFormat="1" applyFont="1" applyFill="1" applyAlignment="1">
      <alignment horizontal="center"/>
    </xf>
    <xf numFmtId="0" fontId="1" fillId="0" borderId="0" xfId="0" applyFont="1" applyFill="1"/>
    <xf numFmtId="167" fontId="1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center"/>
    </xf>
    <xf numFmtId="5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5" fontId="6" fillId="0" borderId="0" xfId="0" applyNumberFormat="1" applyFont="1" applyFill="1" applyAlignment="1"/>
    <xf numFmtId="5" fontId="7" fillId="0" borderId="0" xfId="0" applyNumberFormat="1" applyFont="1" applyFill="1" applyAlignment="1"/>
    <xf numFmtId="5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centerContinuous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7" fontId="11" fillId="0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167" fontId="12" fillId="2" borderId="0" xfId="0" applyNumberFormat="1" applyFont="1" applyFill="1" applyAlignment="1">
      <alignment horizontal="center" vertical="center"/>
    </xf>
    <xf numFmtId="168" fontId="12" fillId="2" borderId="0" xfId="0" applyNumberFormat="1" applyFont="1" applyFill="1" applyBorder="1" applyAlignment="1">
      <alignment horizontal="center" vertical="center"/>
    </xf>
    <xf numFmtId="168" fontId="12" fillId="2" borderId="0" xfId="1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horizontal="center" vertical="center"/>
    </xf>
    <xf numFmtId="167" fontId="12" fillId="0" borderId="0" xfId="0" applyNumberFormat="1" applyFont="1" applyFill="1" applyAlignment="1">
      <alignment horizontal="center" vertical="center"/>
    </xf>
    <xf numFmtId="168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8" fontId="12" fillId="0" borderId="0" xfId="1" applyNumberFormat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vertical="center"/>
    </xf>
    <xf numFmtId="166" fontId="12" fillId="2" borderId="0" xfId="0" applyNumberFormat="1" applyFont="1" applyFill="1" applyAlignment="1">
      <alignment horizontal="center" vertical="center"/>
    </xf>
    <xf numFmtId="168" fontId="12" fillId="2" borderId="0" xfId="0" applyNumberFormat="1" applyFont="1" applyFill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169" fontId="12" fillId="2" borderId="0" xfId="0" applyNumberFormat="1" applyFont="1" applyFill="1" applyAlignment="1">
      <alignment horizontal="center" vertical="center"/>
    </xf>
    <xf numFmtId="165" fontId="12" fillId="2" borderId="0" xfId="0" applyNumberFormat="1" applyFont="1" applyFill="1" applyBorder="1" applyAlignment="1">
      <alignment vertical="center"/>
    </xf>
    <xf numFmtId="166" fontId="12" fillId="2" borderId="0" xfId="0" applyNumberFormat="1" applyFont="1" applyFill="1" applyBorder="1" applyAlignment="1">
      <alignment horizontal="center" vertical="center"/>
    </xf>
    <xf numFmtId="167" fontId="12" fillId="2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8" fontId="12" fillId="2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164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5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left"/>
    </xf>
    <xf numFmtId="0" fontId="4" fillId="0" borderId="0" xfId="0" applyFont="1" applyFill="1" applyBorder="1" applyAlignment="1"/>
    <xf numFmtId="0" fontId="14" fillId="0" borderId="0" xfId="0" applyFont="1"/>
    <xf numFmtId="170" fontId="0" fillId="0" borderId="0" xfId="0" applyNumberFormat="1"/>
    <xf numFmtId="5" fontId="15" fillId="0" borderId="0" xfId="0" applyNumberFormat="1" applyFont="1" applyFill="1" applyAlignment="1">
      <alignment vertical="top"/>
    </xf>
    <xf numFmtId="5" fontId="15" fillId="0" borderId="0" xfId="0" applyNumberFormat="1" applyFont="1" applyFill="1" applyAlignment="1">
      <alignment horizontal="left" vertical="top"/>
    </xf>
    <xf numFmtId="5" fontId="17" fillId="0" borderId="0" xfId="0" applyNumberFormat="1" applyFont="1" applyFill="1" applyAlignment="1">
      <alignment horizontal="center" vertical="top"/>
    </xf>
    <xf numFmtId="5" fontId="15" fillId="0" borderId="0" xfId="0" applyNumberFormat="1" applyFont="1" applyFill="1" applyAlignment="1"/>
    <xf numFmtId="5" fontId="15" fillId="0" borderId="0" xfId="0" applyNumberFormat="1" applyFont="1" applyFill="1" applyAlignment="1">
      <alignment horizontal="left"/>
    </xf>
    <xf numFmtId="5" fontId="17" fillId="0" borderId="0" xfId="0" applyNumberFormat="1" applyFont="1" applyFill="1" applyAlignment="1">
      <alignment horizontal="center"/>
    </xf>
    <xf numFmtId="5" fontId="16" fillId="0" borderId="0" xfId="0" applyNumberFormat="1" applyFont="1" applyFill="1" applyAlignment="1">
      <alignment vertical="top"/>
    </xf>
    <xf numFmtId="5" fontId="16" fillId="0" borderId="0" xfId="0" applyNumberFormat="1" applyFont="1" applyFill="1" applyAlignment="1">
      <alignment horizontal="left" vertical="top"/>
    </xf>
    <xf numFmtId="5" fontId="16" fillId="0" borderId="0" xfId="0" applyNumberFormat="1" applyFont="1" applyFill="1" applyAlignment="1">
      <alignment vertical="center"/>
    </xf>
    <xf numFmtId="5" fontId="16" fillId="0" borderId="0" xfId="0" applyNumberFormat="1" applyFont="1" applyFill="1" applyAlignment="1">
      <alignment horizontal="left" vertical="center"/>
    </xf>
    <xf numFmtId="5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1" fontId="19" fillId="0" borderId="0" xfId="2" applyNumberFormat="1" applyFont="1" applyFill="1" applyBorder="1"/>
    <xf numFmtId="164" fontId="12" fillId="2" borderId="0" xfId="0" applyNumberFormat="1" applyFont="1" applyFill="1" applyAlignment="1">
      <alignment horizontal="right" vertical="center"/>
    </xf>
    <xf numFmtId="167" fontId="12" fillId="2" borderId="0" xfId="0" applyNumberFormat="1" applyFont="1" applyFill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Alignment="1">
      <alignment horizontal="right" vertical="center"/>
    </xf>
    <xf numFmtId="165" fontId="12" fillId="0" borderId="0" xfId="0" applyNumberFormat="1" applyFont="1" applyFill="1" applyAlignment="1">
      <alignment horizontal="right" vertical="center"/>
    </xf>
    <xf numFmtId="168" fontId="12" fillId="2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Alignment="1">
      <alignment horizontal="right" vertical="center"/>
    </xf>
    <xf numFmtId="168" fontId="12" fillId="2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Alignment="1"/>
    <xf numFmtId="164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5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167" fontId="10" fillId="0" borderId="0" xfId="0" applyNumberFormat="1" applyFont="1" applyFill="1" applyAlignment="1">
      <alignment horizontal="right"/>
    </xf>
    <xf numFmtId="5" fontId="1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12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69" fontId="12" fillId="2" borderId="0" xfId="3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400"/>
              <a:t>Expenditures and Transfers by Object</a:t>
            </a:r>
          </a:p>
        </c:rich>
      </c:tx>
      <c:layout>
        <c:manualLayout>
          <c:xMode val="edge"/>
          <c:yMode val="edge"/>
          <c:x val="0.24833797936358151"/>
          <c:y val="1.826940283892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75353639832517"/>
          <c:y val="0.12477778659409527"/>
          <c:w val="0.56366023461601411"/>
          <c:h val="0.75695656688095947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Chart'!$A$2</c:f>
              <c:strCache>
                <c:ptCount val="1"/>
                <c:pt idx="0">
                  <c:v>   Salaries and Wages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Chart'!$B$2:$F$2</c:f>
              <c:numCache>
                <c:formatCode>"$"#,##0</c:formatCode>
                <c:ptCount val="5"/>
                <c:pt idx="0">
                  <c:v>578049</c:v>
                </c:pt>
                <c:pt idx="1">
                  <c:v>579886</c:v>
                </c:pt>
                <c:pt idx="2" formatCode="_(&quot;$&quot;* #,##0_);_(&quot;$&quot;* \(#,##0\);_(&quot;$&quot;* &quot;-&quot;??_);_(@_)">
                  <c:v>590372</c:v>
                </c:pt>
                <c:pt idx="3" formatCode="_(&quot;$&quot;* #,##0_);_(&quot;$&quot;* \(#,##0\);_(&quot;$&quot;* &quot;-&quot;??_);_(@_)">
                  <c:v>602803</c:v>
                </c:pt>
                <c:pt idx="4" formatCode="&quot;$&quot;???,???">
                  <c:v>606961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1C-4147-BAB6-975A85C97000}"/>
            </c:ext>
          </c:extLst>
        </c:ser>
        <c:ser>
          <c:idx val="1"/>
          <c:order val="1"/>
          <c:tx>
            <c:strRef>
              <c:f>'Data for Chart'!$A$3</c:f>
              <c:strCache>
                <c:ptCount val="1"/>
                <c:pt idx="0">
                  <c:v>   Benefits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Chart'!$B$3:$F$3</c:f>
              <c:numCache>
                <c:formatCode>"$"#,##0</c:formatCode>
                <c:ptCount val="5"/>
                <c:pt idx="0">
                  <c:v>171513</c:v>
                </c:pt>
                <c:pt idx="1">
                  <c:v>174260</c:v>
                </c:pt>
                <c:pt idx="2" formatCode="_(&quot;$&quot;* #,##0_);_(&quot;$&quot;* \(#,##0\);_(&quot;$&quot;* &quot;-&quot;??_);_(@_)">
                  <c:v>171278</c:v>
                </c:pt>
                <c:pt idx="3" formatCode="_(&quot;$&quot;* #,##0_);_(&quot;$&quot;* \(#,##0\);_(&quot;$&quot;* &quot;-&quot;??_);_(@_)">
                  <c:v>169458</c:v>
                </c:pt>
                <c:pt idx="4" formatCode="\ \ ???,???">
                  <c:v>174409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7B1C-4147-BAB6-975A85C97000}"/>
            </c:ext>
          </c:extLst>
        </c:ser>
        <c:ser>
          <c:idx val="2"/>
          <c:order val="2"/>
          <c:tx>
            <c:strRef>
              <c:f>'Data for Chart'!$A$4</c:f>
              <c:strCache>
                <c:ptCount val="1"/>
                <c:pt idx="0">
                  <c:v>   General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Chart'!$B$4:$F$4</c:f>
              <c:numCache>
                <c:formatCode>"$"#,##0</c:formatCode>
                <c:ptCount val="5"/>
                <c:pt idx="0">
                  <c:v>350126</c:v>
                </c:pt>
                <c:pt idx="1">
                  <c:v>360879</c:v>
                </c:pt>
                <c:pt idx="2" formatCode="_(&quot;$&quot;* #,##0_);_(&quot;$&quot;* \(#,##0\);_(&quot;$&quot;* &quot;-&quot;??_);_(@_)">
                  <c:v>374490</c:v>
                </c:pt>
                <c:pt idx="3" formatCode="_(&quot;$&quot;* #,##0_);_(&quot;$&quot;* \(#,##0\);_(&quot;$&quot;* &quot;-&quot;??_);_(@_)">
                  <c:v>340669</c:v>
                </c:pt>
                <c:pt idx="4" formatCode="\ \ ???,???">
                  <c:v>313554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7B1C-4147-BAB6-975A85C97000}"/>
            </c:ext>
          </c:extLst>
        </c:ser>
        <c:ser>
          <c:idx val="3"/>
          <c:order val="3"/>
          <c:tx>
            <c:strRef>
              <c:f>'Data for Chart'!$A$5</c:f>
              <c:strCache>
                <c:ptCount val="1"/>
                <c:pt idx="0">
                  <c:v>   Scholarships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Chart'!$B$5:$F$5</c:f>
              <c:numCache>
                <c:formatCode>"$"#,##0</c:formatCode>
                <c:ptCount val="5"/>
                <c:pt idx="0">
                  <c:v>158591</c:v>
                </c:pt>
                <c:pt idx="1">
                  <c:v>170941</c:v>
                </c:pt>
                <c:pt idx="2" formatCode="_(&quot;$&quot;* #,##0_);_(&quot;$&quot;* \(#,##0\);_(&quot;$&quot;* &quot;-&quot;??_);_(@_)">
                  <c:v>177815</c:v>
                </c:pt>
                <c:pt idx="3" formatCode="_(&quot;$&quot;* #,##0_);_(&quot;$&quot;* \(#,##0\);_(&quot;$&quot;* &quot;-&quot;??_);_(@_)">
                  <c:v>199854</c:v>
                </c:pt>
                <c:pt idx="4" formatCode="\ \ ???,???">
                  <c:v>196059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7B1C-4147-BAB6-975A85C97000}"/>
            </c:ext>
          </c:extLst>
        </c:ser>
        <c:ser>
          <c:idx val="4"/>
          <c:order val="4"/>
          <c:tx>
            <c:strRef>
              <c:f>'Data for Chart'!$A$6</c:f>
              <c:strCache>
                <c:ptCount val="1"/>
                <c:pt idx="0">
                  <c:v>   Capital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Chart'!$B$6:$F$6</c:f>
              <c:numCache>
                <c:formatCode>"$"#,##0</c:formatCode>
                <c:ptCount val="5"/>
                <c:pt idx="0">
                  <c:v>34696</c:v>
                </c:pt>
                <c:pt idx="1">
                  <c:v>22788</c:v>
                </c:pt>
                <c:pt idx="2" formatCode="_(&quot;$&quot;* #,##0_);_(&quot;$&quot;* \(#,##0\);_(&quot;$&quot;* &quot;-&quot;??_);_(@_)">
                  <c:v>23236</c:v>
                </c:pt>
                <c:pt idx="3" formatCode="_(&quot;$&quot;* #,##0_);_(&quot;$&quot;* \(#,##0\);_(&quot;$&quot;* &quot;-&quot;??_);_(@_)">
                  <c:v>0</c:v>
                </c:pt>
                <c:pt idx="4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7B1C-4147-BAB6-975A85C97000}"/>
            </c:ext>
          </c:extLst>
        </c:ser>
        <c:ser>
          <c:idx val="5"/>
          <c:order val="5"/>
          <c:tx>
            <c:strRef>
              <c:f>'Data for Chart'!$A$7</c:f>
              <c:strCache>
                <c:ptCount val="1"/>
                <c:pt idx="0">
                  <c:v>   Mandatory Transfers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Chart'!$B$7:$F$7</c:f>
              <c:numCache>
                <c:formatCode>"$"#,##0</c:formatCode>
                <c:ptCount val="5"/>
                <c:pt idx="0">
                  <c:v>48330</c:v>
                </c:pt>
                <c:pt idx="1">
                  <c:v>52677</c:v>
                </c:pt>
                <c:pt idx="2" formatCode="_(&quot;$&quot;* #,##0_);_(&quot;$&quot;* \(#,##0\);_(&quot;$&quot;* &quot;-&quot;??_);_(@_)">
                  <c:v>47446</c:v>
                </c:pt>
                <c:pt idx="3" formatCode="_(&quot;$&quot;* #,##0_);_(&quot;$&quot;* \(#,##0\);_(&quot;$&quot;* &quot;-&quot;??_);_(@_)">
                  <c:v>45109</c:v>
                </c:pt>
                <c:pt idx="4" formatCode="\ \ ???,???">
                  <c:v>47878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7B1C-4147-BAB6-975A85C97000}"/>
            </c:ext>
          </c:extLst>
        </c:ser>
        <c:ser>
          <c:idx val="6"/>
          <c:order val="6"/>
          <c:tx>
            <c:strRef>
              <c:f>'Data for Chart'!$A$8</c:f>
              <c:strCache>
                <c:ptCount val="1"/>
                <c:pt idx="0">
                  <c:v>   Non-Mandatory Transfers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Chart'!$B$1:$F$1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for Chart'!$B$8:$F$8</c:f>
              <c:numCache>
                <c:formatCode>"$"#,##0</c:formatCode>
                <c:ptCount val="5"/>
                <c:pt idx="0">
                  <c:v>37088</c:v>
                </c:pt>
                <c:pt idx="1">
                  <c:v>63971</c:v>
                </c:pt>
                <c:pt idx="2" formatCode="_(&quot;$&quot;* #,##0_);_(&quot;$&quot;* \(#,##0\);_(&quot;$&quot;* &quot;-&quot;??_);_(@_)">
                  <c:v>65872</c:v>
                </c:pt>
                <c:pt idx="3" formatCode="_(&quot;$&quot;* #,##0_);_(&quot;$&quot;* \(#,##0\);_(&quot;$&quot;* &quot;-&quot;??_);_(@_)">
                  <c:v>70271</c:v>
                </c:pt>
                <c:pt idx="4" formatCode="\ \ ???,???">
                  <c:v>34428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C-7B1C-4147-BAB6-975A85C97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04048"/>
        <c:axId val="116074040"/>
      </c:lineChart>
      <c:catAx>
        <c:axId val="46120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900">
                    <a:latin typeface="Univers LT Std 45 Light" panose="020B0403020202020204" pitchFamily="34" charset="0"/>
                  </a:rPr>
                  <a:t>FISCAL</a:t>
                </a:r>
                <a:r>
                  <a:rPr lang="en-US" sz="900" baseline="0">
                    <a:latin typeface="Univers LT Std 45 Light" panose="020B0403020202020204" pitchFamily="34" charset="0"/>
                  </a:rPr>
                  <a:t> </a:t>
                </a:r>
                <a:r>
                  <a:rPr lang="en-US" sz="900">
                    <a:latin typeface="Univers LT Std 45 Light" panose="020B0403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39041046981111643"/>
              <c:y val="0.95449710974852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116074040"/>
        <c:crossesAt val="0"/>
        <c:auto val="1"/>
        <c:lblAlgn val="ctr"/>
        <c:lblOffset val="100"/>
        <c:noMultiLvlLbl val="0"/>
      </c:catAx>
      <c:valAx>
        <c:axId val="116074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000">
                    <a:latin typeface="Univers LT Std 45 Light" panose="020B0403020202020204" pitchFamily="34" charset="0"/>
                  </a:rPr>
                  <a:t>Expenditures &amp; Transfers by Object</a:t>
                </a:r>
              </a:p>
            </c:rich>
          </c:tx>
          <c:layout>
            <c:manualLayout>
              <c:xMode val="edge"/>
              <c:yMode val="edge"/>
              <c:x val="1.3309159537768978E-2"/>
              <c:y val="0.256576081818427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b" anchorCtr="0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1204048"/>
        <c:crosses val="autoZero"/>
        <c:crossBetween val="midCat"/>
        <c:majorUnit val="10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792075917758928"/>
          <c:y val="0.22350996731584777"/>
          <c:w val="0.24207921263834387"/>
          <c:h val="0.432721251114232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45 Light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Univers 55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197827</xdr:colOff>
      <xdr:row>26</xdr:row>
      <xdr:rowOff>95861</xdr:rowOff>
    </xdr:from>
    <xdr:to>
      <xdr:col>97</xdr:col>
      <xdr:colOff>524934</xdr:colOff>
      <xdr:row>56</xdr:row>
      <xdr:rowOff>84871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55563</xdr:rowOff>
    </xdr:from>
    <xdr:to>
      <xdr:col>99</xdr:col>
      <xdr:colOff>0</xdr:colOff>
      <xdr:row>1</xdr:row>
      <xdr:rowOff>52754</xdr:rowOff>
    </xdr:to>
    <xdr:grpSp>
      <xdr:nvGrpSpPr>
        <xdr:cNvPr id="4" name="Group 3"/>
        <xdr:cNvGrpSpPr/>
      </xdr:nvGrpSpPr>
      <xdr:grpSpPr>
        <a:xfrm>
          <a:off x="0" y="55563"/>
          <a:ext cx="8328660" cy="187691"/>
          <a:chOff x="0" y="55563"/>
          <a:chExt cx="8211721" cy="137401"/>
        </a:xfrm>
      </xdr:grpSpPr>
      <xdr:pic>
        <xdr:nvPicPr>
          <xdr:cNvPr id="16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4598" y="55563"/>
            <a:ext cx="1078433" cy="89006"/>
          </a:xfrm>
          <a:prstGeom prst="rect">
            <a:avLst/>
          </a:prstGeom>
          <a:noFill/>
        </xdr:spPr>
      </xdr:pic>
      <xdr:sp macro="" textlink="">
        <xdr:nvSpPr>
          <xdr:cNvPr id="17" name="Line 17"/>
          <xdr:cNvSpPr>
            <a:spLocks noChangeShapeType="1"/>
          </xdr:cNvSpPr>
        </xdr:nvSpPr>
        <xdr:spPr bwMode="auto">
          <a:xfrm>
            <a:off x="0" y="192964"/>
            <a:ext cx="821172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55"/>
  <sheetViews>
    <sheetView showGridLines="0" tabSelected="1" view="pageBreakPreview" zoomScaleNormal="90" zoomScaleSheetLayoutView="100" workbookViewId="0">
      <selection activeCell="A62" sqref="A62"/>
    </sheetView>
  </sheetViews>
  <sheetFormatPr defaultColWidth="11.44140625" defaultRowHeight="13.2"/>
  <cols>
    <col min="1" max="1" width="25.5546875" style="7" customWidth="1"/>
    <col min="2" max="2" width="7.88671875" style="9" hidden="1" customWidth="1"/>
    <col min="3" max="4" width="7.88671875" style="5" hidden="1" customWidth="1"/>
    <col min="5" max="5" width="7.88671875" style="9" hidden="1" customWidth="1"/>
    <col min="6" max="7" width="7.88671875" style="5" hidden="1" customWidth="1"/>
    <col min="8" max="8" width="7.88671875" style="9" hidden="1" customWidth="1"/>
    <col min="9" max="10" width="7.88671875" style="5" hidden="1" customWidth="1"/>
    <col min="11" max="11" width="7.88671875" style="9" hidden="1" customWidth="1"/>
    <col min="12" max="13" width="7.88671875" style="5" hidden="1" customWidth="1"/>
    <col min="14" max="14" width="7.88671875" style="9" hidden="1" customWidth="1"/>
    <col min="15" max="16" width="7.88671875" style="5" hidden="1" customWidth="1"/>
    <col min="17" max="17" width="7.88671875" style="9" hidden="1" customWidth="1"/>
    <col min="18" max="19" width="7.88671875" style="5" hidden="1" customWidth="1"/>
    <col min="20" max="20" width="7.88671875" style="9" hidden="1" customWidth="1"/>
    <col min="21" max="22" width="7.88671875" style="5" hidden="1" customWidth="1"/>
    <col min="23" max="23" width="7.5546875" style="9" hidden="1" customWidth="1"/>
    <col min="24" max="24" width="4.5546875" style="5" hidden="1" customWidth="1"/>
    <col min="25" max="25" width="1.88671875" style="5" hidden="1" customWidth="1"/>
    <col min="26" max="26" width="7.5546875" style="9" hidden="1" customWidth="1"/>
    <col min="27" max="27" width="4.5546875" style="5" hidden="1" customWidth="1"/>
    <col min="28" max="28" width="1.88671875" style="5" hidden="1" customWidth="1"/>
    <col min="29" max="29" width="7.5546875" style="9" hidden="1" customWidth="1"/>
    <col min="30" max="30" width="4.5546875" style="5" hidden="1" customWidth="1"/>
    <col min="31" max="31" width="1.88671875" style="5" hidden="1" customWidth="1"/>
    <col min="32" max="32" width="7.5546875" style="9" hidden="1" customWidth="1"/>
    <col min="33" max="33" width="4.5546875" style="5" hidden="1" customWidth="1"/>
    <col min="34" max="34" width="1.88671875" style="9" hidden="1" customWidth="1"/>
    <col min="35" max="35" width="7.5546875" style="9" hidden="1" customWidth="1"/>
    <col min="36" max="36" width="4.5546875" style="5" hidden="1" customWidth="1"/>
    <col min="37" max="37" width="1.88671875" style="9" hidden="1" customWidth="1"/>
    <col min="38" max="38" width="7.6640625" style="9" hidden="1" customWidth="1"/>
    <col min="39" max="39" width="4.6640625" style="5" hidden="1" customWidth="1"/>
    <col min="40" max="40" width="2" style="9" hidden="1" customWidth="1"/>
    <col min="41" max="41" width="7.5546875" style="9" hidden="1" customWidth="1"/>
    <col min="42" max="42" width="4.88671875" style="5" hidden="1" customWidth="1"/>
    <col min="43" max="43" width="2.44140625" style="9" hidden="1" customWidth="1"/>
    <col min="44" max="44" width="7.6640625" style="9" hidden="1" customWidth="1"/>
    <col min="45" max="45" width="4.88671875" style="5" hidden="1" customWidth="1"/>
    <col min="46" max="46" width="2.44140625" style="9" hidden="1" customWidth="1"/>
    <col min="47" max="47" width="7.6640625" style="9" hidden="1" customWidth="1"/>
    <col min="48" max="48" width="4.88671875" style="5" hidden="1" customWidth="1"/>
    <col min="49" max="49" width="2.44140625" style="9" hidden="1" customWidth="1"/>
    <col min="50" max="50" width="7.6640625" style="9" hidden="1" customWidth="1"/>
    <col min="51" max="51" width="4.88671875" style="5" hidden="1" customWidth="1"/>
    <col min="52" max="52" width="2.44140625" style="9" hidden="1" customWidth="1"/>
    <col min="53" max="53" width="7.6640625" style="9" hidden="1" customWidth="1"/>
    <col min="54" max="54" width="4.6640625" style="5" hidden="1" customWidth="1"/>
    <col min="55" max="55" width="2" style="9" hidden="1" customWidth="1"/>
    <col min="56" max="56" width="7.6640625" style="9" hidden="1" customWidth="1"/>
    <col min="57" max="57" width="4.6640625" style="5" hidden="1" customWidth="1"/>
    <col min="58" max="58" width="2.44140625" style="9" hidden="1" customWidth="1"/>
    <col min="59" max="59" width="7.6640625" style="9" hidden="1" customWidth="1"/>
    <col min="60" max="60" width="4.88671875" style="5" hidden="1" customWidth="1"/>
    <col min="61" max="61" width="2.44140625" style="9" hidden="1" customWidth="1"/>
    <col min="62" max="62" width="8.6640625" style="9" hidden="1" customWidth="1"/>
    <col min="63" max="63" width="4.6640625" style="5" hidden="1" customWidth="1"/>
    <col min="64" max="64" width="2.44140625" style="9" hidden="1" customWidth="1"/>
    <col min="65" max="65" width="8.6640625" style="9" hidden="1" customWidth="1"/>
    <col min="66" max="66" width="4.6640625" style="5" hidden="1" customWidth="1"/>
    <col min="67" max="67" width="2.44140625" style="9" hidden="1" customWidth="1"/>
    <col min="68" max="68" width="0.109375" style="9" hidden="1" customWidth="1"/>
    <col min="69" max="69" width="8.6640625" style="9" hidden="1" customWidth="1"/>
    <col min="70" max="70" width="4.6640625" style="5" hidden="1" customWidth="1"/>
    <col min="71" max="71" width="2.44140625" style="9" hidden="1" customWidth="1"/>
    <col min="72" max="72" width="0.109375" style="9" hidden="1" customWidth="1"/>
    <col min="73" max="73" width="10.6640625" style="9" hidden="1" customWidth="1"/>
    <col min="74" max="74" width="5.44140625" style="5" hidden="1" customWidth="1"/>
    <col min="75" max="75" width="2.44140625" style="9" hidden="1" customWidth="1"/>
    <col min="76" max="76" width="0.109375" style="9" hidden="1" customWidth="1"/>
    <col min="77" max="77" width="11.6640625" style="9" hidden="1" customWidth="1"/>
    <col min="78" max="78" width="6" style="5" hidden="1" customWidth="1"/>
    <col min="79" max="79" width="1.88671875" style="9" hidden="1" customWidth="1"/>
    <col min="80" max="80" width="10.109375" style="9" hidden="1" customWidth="1"/>
    <col min="81" max="81" width="7.5546875" style="5" hidden="1" customWidth="1"/>
    <col min="82" max="82" width="1.88671875" style="9" hidden="1" customWidth="1"/>
    <col min="83" max="83" width="10.109375" style="9" hidden="1" customWidth="1"/>
    <col min="84" max="84" width="7.5546875" style="5" hidden="1" customWidth="1"/>
    <col min="85" max="85" width="1.88671875" style="9" hidden="1" customWidth="1"/>
    <col min="86" max="86" width="10.109375" style="9" customWidth="1"/>
    <col min="87" max="87" width="7.5546875" style="5" customWidth="1"/>
    <col min="88" max="88" width="1.88671875" style="9" customWidth="1"/>
    <col min="89" max="89" width="10.109375" style="9" customWidth="1"/>
    <col min="90" max="90" width="7.5546875" style="5" customWidth="1"/>
    <col min="91" max="91" width="1.88671875" style="9" customWidth="1"/>
    <col min="92" max="92" width="10.109375" style="9" customWidth="1"/>
    <col min="93" max="93" width="7.5546875" style="5" customWidth="1"/>
    <col min="94" max="94" width="1.88671875" style="9" customWidth="1"/>
    <col min="95" max="95" width="10.109375" style="9" customWidth="1"/>
    <col min="96" max="96" width="7.5546875" style="5" customWidth="1"/>
    <col min="97" max="97" width="1.88671875" style="9" customWidth="1"/>
    <col min="98" max="98" width="10.109375" style="9" customWidth="1"/>
    <col min="99" max="99" width="7.5546875" style="5" customWidth="1"/>
    <col min="100" max="16384" width="11.44140625" style="9"/>
  </cols>
  <sheetData>
    <row r="1" spans="1:99" s="2" customFormat="1" ht="15" customHeight="1">
      <c r="A1" s="1" t="s">
        <v>0</v>
      </c>
      <c r="C1" s="3"/>
      <c r="D1" s="3"/>
      <c r="F1" s="3"/>
      <c r="G1" s="3"/>
      <c r="I1" s="3"/>
      <c r="J1" s="3"/>
      <c r="L1" s="3"/>
      <c r="M1" s="3"/>
      <c r="O1" s="3"/>
      <c r="P1" s="3"/>
      <c r="R1" s="3"/>
      <c r="S1" s="3"/>
      <c r="U1" s="3"/>
      <c r="V1" s="3"/>
      <c r="X1" s="3"/>
      <c r="Y1" s="3"/>
      <c r="AA1" s="3"/>
      <c r="AB1" s="3"/>
      <c r="AD1" s="3"/>
      <c r="AE1" s="3"/>
      <c r="AG1" s="3"/>
      <c r="AJ1" s="3"/>
      <c r="AM1" s="3"/>
      <c r="AP1" s="3"/>
      <c r="AS1" s="3"/>
      <c r="AV1" s="3"/>
      <c r="AY1" s="3"/>
      <c r="BB1" s="3"/>
      <c r="BE1" s="3"/>
      <c r="BH1" s="3"/>
      <c r="BK1" s="3"/>
      <c r="BN1" s="3"/>
      <c r="BR1" s="3"/>
      <c r="BV1" s="3"/>
      <c r="BZ1" s="3"/>
      <c r="CC1" s="3"/>
      <c r="CF1" s="3"/>
      <c r="CI1" s="3"/>
      <c r="CL1" s="3"/>
      <c r="CO1" s="3"/>
      <c r="CR1" s="3"/>
      <c r="CU1" s="3"/>
    </row>
    <row r="2" spans="1:99" s="4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</row>
    <row r="3" spans="1:99" s="22" customFormat="1" ht="16.649999999999999" customHeight="1">
      <c r="A3" s="114" t="s">
        <v>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21"/>
      <c r="CK3" s="21"/>
      <c r="CL3" s="21"/>
      <c r="CM3" s="88"/>
      <c r="CN3" s="88"/>
      <c r="CO3" s="88"/>
      <c r="CP3" s="111"/>
      <c r="CQ3" s="111"/>
      <c r="CR3" s="111"/>
      <c r="CS3" s="109"/>
      <c r="CT3" s="109"/>
      <c r="CU3" s="109"/>
    </row>
    <row r="4" spans="1:99" s="28" customFormat="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</row>
    <row r="5" spans="1:99" s="28" customFormat="1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</row>
    <row r="6" spans="1:99" s="29" customFormat="1" ht="15" customHeight="1">
      <c r="B6" s="30" t="s">
        <v>9</v>
      </c>
      <c r="C6" s="31"/>
      <c r="D6" s="31"/>
      <c r="E6" s="30" t="s">
        <v>14</v>
      </c>
      <c r="F6" s="31"/>
      <c r="G6" s="31"/>
      <c r="H6" s="30" t="s">
        <v>15</v>
      </c>
      <c r="I6" s="31"/>
      <c r="J6" s="31"/>
      <c r="K6" s="30" t="s">
        <v>16</v>
      </c>
      <c r="L6" s="31"/>
      <c r="M6" s="31"/>
      <c r="N6" s="30" t="s">
        <v>17</v>
      </c>
      <c r="O6" s="31"/>
      <c r="P6" s="31"/>
      <c r="Q6" s="30" t="s">
        <v>18</v>
      </c>
      <c r="R6" s="31"/>
      <c r="S6" s="31"/>
      <c r="T6" s="30" t="s">
        <v>19</v>
      </c>
      <c r="U6" s="31"/>
      <c r="V6" s="31"/>
      <c r="W6" s="30" t="s">
        <v>13</v>
      </c>
      <c r="X6" s="31"/>
      <c r="Y6" s="31"/>
      <c r="Z6" s="30" t="s">
        <v>12</v>
      </c>
      <c r="AA6" s="31"/>
      <c r="AB6" s="31"/>
      <c r="AC6" s="30" t="s">
        <v>11</v>
      </c>
      <c r="AD6" s="31"/>
      <c r="AF6" s="30" t="s">
        <v>10</v>
      </c>
      <c r="AG6" s="31"/>
      <c r="AI6" s="30" t="s">
        <v>22</v>
      </c>
      <c r="AJ6" s="31"/>
      <c r="AL6" s="113" t="s">
        <v>25</v>
      </c>
      <c r="AM6" s="113"/>
      <c r="AO6" s="113" t="s">
        <v>26</v>
      </c>
      <c r="AP6" s="113"/>
      <c r="AR6" s="113" t="s">
        <v>27</v>
      </c>
      <c r="AS6" s="113"/>
      <c r="AU6" s="113" t="s">
        <v>28</v>
      </c>
      <c r="AV6" s="113"/>
      <c r="AX6" s="113" t="s">
        <v>29</v>
      </c>
      <c r="AY6" s="113"/>
      <c r="BA6" s="113" t="s">
        <v>30</v>
      </c>
      <c r="BB6" s="113"/>
      <c r="BD6" s="113" t="s">
        <v>31</v>
      </c>
      <c r="BE6" s="113"/>
      <c r="BG6" s="113" t="s">
        <v>32</v>
      </c>
      <c r="BH6" s="113"/>
      <c r="BJ6" s="113" t="s">
        <v>33</v>
      </c>
      <c r="BK6" s="113"/>
      <c r="BM6" s="113" t="s">
        <v>34</v>
      </c>
      <c r="BN6" s="113"/>
      <c r="BP6" s="113"/>
      <c r="BQ6" s="113" t="s">
        <v>35</v>
      </c>
      <c r="BS6" s="113"/>
      <c r="BT6" s="113"/>
      <c r="BU6" s="29" t="s">
        <v>38</v>
      </c>
      <c r="BV6" s="113"/>
      <c r="BW6" s="113"/>
      <c r="BY6" s="113" t="s">
        <v>44</v>
      </c>
      <c r="BZ6" s="113"/>
      <c r="CB6" s="113" t="s">
        <v>45</v>
      </c>
      <c r="CC6" s="113"/>
      <c r="CE6" s="113" t="s">
        <v>46</v>
      </c>
      <c r="CF6" s="113"/>
      <c r="CH6" s="113" t="s">
        <v>47</v>
      </c>
      <c r="CI6" s="113"/>
      <c r="CK6" s="29" t="s">
        <v>48</v>
      </c>
      <c r="CN6" s="29" t="s">
        <v>53</v>
      </c>
      <c r="CQ6" s="29" t="s">
        <v>54</v>
      </c>
      <c r="CT6" s="29" t="s">
        <v>55</v>
      </c>
    </row>
    <row r="7" spans="1:99" s="35" customFormat="1" ht="15" customHeight="1">
      <c r="A7" s="32"/>
      <c r="B7" s="33" t="s">
        <v>1</v>
      </c>
      <c r="C7" s="34" t="s">
        <v>2</v>
      </c>
      <c r="D7" s="34"/>
      <c r="E7" s="33" t="s">
        <v>3</v>
      </c>
      <c r="F7" s="34" t="s">
        <v>2</v>
      </c>
      <c r="G7" s="34"/>
      <c r="H7" s="33" t="s">
        <v>1</v>
      </c>
      <c r="I7" s="34" t="s">
        <v>2</v>
      </c>
      <c r="J7" s="34"/>
      <c r="K7" s="33" t="s">
        <v>1</v>
      </c>
      <c r="L7" s="34" t="s">
        <v>2</v>
      </c>
      <c r="M7" s="34"/>
      <c r="N7" s="33" t="s">
        <v>1</v>
      </c>
      <c r="O7" s="34" t="s">
        <v>2</v>
      </c>
      <c r="P7" s="34"/>
      <c r="Q7" s="33" t="s">
        <v>1</v>
      </c>
      <c r="R7" s="34" t="s">
        <v>2</v>
      </c>
      <c r="S7" s="34"/>
      <c r="T7" s="33" t="s">
        <v>1</v>
      </c>
      <c r="U7" s="34" t="s">
        <v>2</v>
      </c>
      <c r="V7" s="34"/>
      <c r="W7" s="33" t="s">
        <v>1</v>
      </c>
      <c r="X7" s="34" t="s">
        <v>2</v>
      </c>
      <c r="Y7" s="34"/>
      <c r="Z7" s="33" t="s">
        <v>1</v>
      </c>
      <c r="AA7" s="34" t="s">
        <v>2</v>
      </c>
      <c r="AB7" s="34"/>
      <c r="AC7" s="33" t="s">
        <v>1</v>
      </c>
      <c r="AD7" s="34" t="s">
        <v>2</v>
      </c>
      <c r="AE7" s="32"/>
      <c r="AF7" s="33" t="s">
        <v>1</v>
      </c>
      <c r="AG7" s="34" t="s">
        <v>2</v>
      </c>
      <c r="AH7" s="32"/>
      <c r="AI7" s="33" t="s">
        <v>1</v>
      </c>
      <c r="AJ7" s="34" t="s">
        <v>2</v>
      </c>
      <c r="AK7" s="32"/>
      <c r="AL7" s="33" t="s">
        <v>1</v>
      </c>
      <c r="AM7" s="34" t="s">
        <v>2</v>
      </c>
      <c r="AN7" s="32"/>
      <c r="AO7" s="33" t="s">
        <v>1</v>
      </c>
      <c r="AP7" s="34" t="s">
        <v>2</v>
      </c>
      <c r="AQ7" s="32"/>
      <c r="AR7" s="33" t="s">
        <v>1</v>
      </c>
      <c r="AS7" s="34" t="s">
        <v>2</v>
      </c>
      <c r="AT7" s="32"/>
      <c r="AU7" s="33" t="s">
        <v>1</v>
      </c>
      <c r="AV7" s="34" t="s">
        <v>2</v>
      </c>
      <c r="AW7" s="32"/>
      <c r="AX7" s="33" t="s">
        <v>1</v>
      </c>
      <c r="AY7" s="34" t="s">
        <v>2</v>
      </c>
      <c r="AZ7" s="32"/>
      <c r="BA7" s="33" t="s">
        <v>1</v>
      </c>
      <c r="BB7" s="34" t="s">
        <v>2</v>
      </c>
      <c r="BC7" s="32"/>
      <c r="BD7" s="33" t="s">
        <v>1</v>
      </c>
      <c r="BE7" s="34" t="s">
        <v>2</v>
      </c>
      <c r="BF7" s="32"/>
      <c r="BG7" s="33" t="s">
        <v>1</v>
      </c>
      <c r="BH7" s="34" t="s">
        <v>2</v>
      </c>
      <c r="BI7" s="32"/>
      <c r="BJ7" s="33" t="s">
        <v>1</v>
      </c>
      <c r="BK7" s="34" t="s">
        <v>2</v>
      </c>
      <c r="BL7" s="32"/>
      <c r="BM7" s="33" t="s">
        <v>1</v>
      </c>
      <c r="BN7" s="34" t="s">
        <v>2</v>
      </c>
      <c r="BO7" s="32"/>
      <c r="BP7" s="33"/>
      <c r="BQ7" s="34" t="s">
        <v>1</v>
      </c>
      <c r="BR7" s="32" t="s">
        <v>2</v>
      </c>
      <c r="BS7" s="33"/>
      <c r="BT7" s="34"/>
      <c r="BU7" s="32" t="s">
        <v>1</v>
      </c>
      <c r="BV7" s="33" t="s">
        <v>2</v>
      </c>
      <c r="BW7" s="34"/>
      <c r="BX7" s="32"/>
      <c r="BY7" s="33" t="s">
        <v>1</v>
      </c>
      <c r="BZ7" s="34" t="s">
        <v>2</v>
      </c>
      <c r="CA7" s="32"/>
      <c r="CB7" s="100" t="s">
        <v>1</v>
      </c>
      <c r="CC7" s="34" t="s">
        <v>2</v>
      </c>
      <c r="CD7" s="32"/>
      <c r="CE7" s="100" t="s">
        <v>1</v>
      </c>
      <c r="CF7" s="34" t="s">
        <v>2</v>
      </c>
      <c r="CG7" s="32"/>
      <c r="CH7" s="100" t="s">
        <v>1</v>
      </c>
      <c r="CI7" s="34" t="s">
        <v>2</v>
      </c>
      <c r="CJ7" s="32"/>
      <c r="CK7" s="100" t="s">
        <v>1</v>
      </c>
      <c r="CL7" s="34" t="s">
        <v>2</v>
      </c>
      <c r="CM7" s="32"/>
      <c r="CN7" s="100" t="s">
        <v>1</v>
      </c>
      <c r="CO7" s="34" t="s">
        <v>2</v>
      </c>
      <c r="CP7" s="32"/>
      <c r="CQ7" s="100" t="s">
        <v>1</v>
      </c>
      <c r="CR7" s="34" t="s">
        <v>2</v>
      </c>
      <c r="CS7" s="32"/>
      <c r="CT7" s="100" t="s">
        <v>1</v>
      </c>
      <c r="CU7" s="34" t="s">
        <v>2</v>
      </c>
    </row>
    <row r="8" spans="1:99" s="37" customFormat="1" ht="15" customHeight="1">
      <c r="A8" s="36" t="s">
        <v>23</v>
      </c>
      <c r="C8" s="38"/>
      <c r="D8" s="38"/>
      <c r="F8" s="38"/>
      <c r="G8" s="38"/>
      <c r="I8" s="38"/>
      <c r="J8" s="38"/>
      <c r="L8" s="38"/>
      <c r="M8" s="38"/>
      <c r="O8" s="38"/>
      <c r="P8" s="38"/>
      <c r="R8" s="38"/>
      <c r="S8" s="38"/>
      <c r="U8" s="38"/>
      <c r="V8" s="38"/>
      <c r="X8" s="38"/>
      <c r="Y8" s="38"/>
      <c r="AA8" s="38"/>
      <c r="AB8" s="38"/>
      <c r="AD8" s="38"/>
      <c r="AG8" s="38"/>
      <c r="AJ8" s="38"/>
      <c r="AM8" s="38"/>
      <c r="AP8" s="38"/>
      <c r="AS8" s="38"/>
      <c r="AV8" s="38"/>
      <c r="AY8" s="38"/>
      <c r="BB8" s="38"/>
      <c r="BE8" s="38"/>
      <c r="BH8" s="38"/>
      <c r="BK8" s="38"/>
      <c r="BN8" s="38"/>
      <c r="BQ8" s="38"/>
      <c r="BT8" s="38"/>
      <c r="BW8" s="38"/>
      <c r="BZ8" s="38"/>
      <c r="CC8" s="38"/>
      <c r="CF8" s="38"/>
      <c r="CI8" s="38"/>
      <c r="CL8" s="38"/>
      <c r="CO8" s="38"/>
      <c r="CR8" s="38"/>
      <c r="CU8" s="38"/>
    </row>
    <row r="9" spans="1:99" s="44" customFormat="1" ht="18" customHeight="1">
      <c r="A9" s="39" t="s">
        <v>4</v>
      </c>
      <c r="B9" s="40">
        <v>253402</v>
      </c>
      <c r="C9" s="41">
        <f>(B9/B$16)</f>
        <v>0.6072417924754373</v>
      </c>
      <c r="D9" s="41"/>
      <c r="E9" s="40">
        <v>278466</v>
      </c>
      <c r="F9" s="41">
        <f>(E9/E$16)</f>
        <v>0.59287694331957952</v>
      </c>
      <c r="G9" s="41"/>
      <c r="H9" s="40">
        <v>245080</v>
      </c>
      <c r="I9" s="41">
        <f t="shared" ref="I9:I15" si="0">(H9/H$16)</f>
        <v>0.50509880217307079</v>
      </c>
      <c r="J9" s="41"/>
      <c r="K9" s="40">
        <v>243806</v>
      </c>
      <c r="L9" s="41">
        <f t="shared" ref="L9:L15" si="1">(K9/K$16)</f>
        <v>0.52477781436925974</v>
      </c>
      <c r="M9" s="41"/>
      <c r="N9" s="40">
        <v>262639</v>
      </c>
      <c r="O9" s="41">
        <f t="shared" ref="O9:O15" si="2">(N9/N$16)</f>
        <v>0.50760815995206854</v>
      </c>
      <c r="P9" s="41"/>
      <c r="Q9" s="40">
        <v>276255</v>
      </c>
      <c r="R9" s="41">
        <f t="shared" ref="R9:R15" si="3">(Q9/Q$16)</f>
        <v>0.49361131113298945</v>
      </c>
      <c r="S9" s="41"/>
      <c r="T9" s="40">
        <v>282093</v>
      </c>
      <c r="U9" s="41">
        <f t="shared" ref="U9:U15" si="4">(T9/T$16)</f>
        <v>0.50692570056677888</v>
      </c>
      <c r="V9" s="41"/>
      <c r="W9" s="40">
        <v>294243</v>
      </c>
      <c r="X9" s="41">
        <f t="shared" ref="X9:X15" si="5">(W9/W$16)</f>
        <v>0.5080592108103068</v>
      </c>
      <c r="Y9" s="41"/>
      <c r="Z9" s="40">
        <v>301912</v>
      </c>
      <c r="AA9" s="41">
        <f t="shared" ref="AA9:AA15" si="6">(Z9/Z$16)</f>
        <v>0.50910501243623796</v>
      </c>
      <c r="AB9" s="41"/>
      <c r="AC9" s="40">
        <v>312251</v>
      </c>
      <c r="AD9" s="41">
        <f t="shared" ref="AD9:AD15" si="7">(AC9/AC$16)</f>
        <v>0.50362089766004525</v>
      </c>
      <c r="AE9" s="40"/>
      <c r="AF9" s="42">
        <v>337329</v>
      </c>
      <c r="AG9" s="41">
        <f t="shared" ref="AG9:AG15" si="8">(AF9/AF$16)</f>
        <v>0.4899470008031942</v>
      </c>
      <c r="AH9" s="40"/>
      <c r="AI9" s="42">
        <v>349883</v>
      </c>
      <c r="AJ9" s="41">
        <f t="shared" ref="AJ9:AJ15" si="9">(AI9/AI$16)</f>
        <v>0.48943858009752877</v>
      </c>
      <c r="AK9" s="40"/>
      <c r="AL9" s="42">
        <v>358611</v>
      </c>
      <c r="AM9" s="41">
        <f t="shared" ref="AM9:AM15" si="10">(AL9/AL$16)</f>
        <v>0.49112617282564186</v>
      </c>
      <c r="AN9" s="40"/>
      <c r="AO9" s="42">
        <v>369132</v>
      </c>
      <c r="AP9" s="41">
        <f t="shared" ref="AP9:AP15" si="11">(AO9/AO$16)</f>
        <v>0.46670097188278742</v>
      </c>
      <c r="AQ9" s="40"/>
      <c r="AR9" s="42">
        <v>390065</v>
      </c>
      <c r="AS9" s="41">
        <f t="shared" ref="AS9:AS15" si="12">(AR9/AR$16)</f>
        <v>0.48533415287220172</v>
      </c>
      <c r="AT9" s="40"/>
      <c r="AU9" s="42">
        <v>391000</v>
      </c>
      <c r="AV9" s="41">
        <f>(AU9/AU$16)</f>
        <v>0.48198117684764585</v>
      </c>
      <c r="AW9" s="40"/>
      <c r="AX9" s="42">
        <v>403907</v>
      </c>
      <c r="AY9" s="41">
        <f>(AX9/AX$16)</f>
        <v>0.47098463117143591</v>
      </c>
      <c r="AZ9" s="40"/>
      <c r="BA9" s="42">
        <v>417972</v>
      </c>
      <c r="BB9" s="41">
        <f>(BA9/BA$16)</f>
        <v>0.46846608549070068</v>
      </c>
      <c r="BC9" s="40"/>
      <c r="BD9" s="42">
        <v>432337</v>
      </c>
      <c r="BE9" s="41">
        <f>(BD9/BD$16)</f>
        <v>0.46303531533615649</v>
      </c>
      <c r="BF9" s="40"/>
      <c r="BG9" s="42">
        <v>456999</v>
      </c>
      <c r="BH9" s="41">
        <f>(BG9/BG$16)</f>
        <v>0.46053313124920642</v>
      </c>
      <c r="BI9" s="40"/>
      <c r="BJ9" s="42">
        <v>449190</v>
      </c>
      <c r="BK9" s="41">
        <f>(BJ9/BJ$16)</f>
        <v>0.44900860052538777</v>
      </c>
      <c r="BL9" s="40"/>
      <c r="BM9" s="43">
        <v>449803</v>
      </c>
      <c r="BN9" s="41">
        <f>(BM9/BM$16)</f>
        <v>0.4260954739262191</v>
      </c>
      <c r="BO9" s="40"/>
      <c r="BP9" s="43"/>
      <c r="BQ9" s="41">
        <v>466578</v>
      </c>
      <c r="BR9" s="40">
        <f>(BQ9/BQ$16)</f>
        <v>0.42802179656538969</v>
      </c>
      <c r="BS9" s="40"/>
      <c r="BT9" s="41"/>
      <c r="BU9" s="40">
        <v>490118</v>
      </c>
      <c r="BV9" s="40">
        <f>(BU9/BU$16)</f>
        <v>0.42348771360459397</v>
      </c>
      <c r="BW9" s="41"/>
      <c r="BX9" s="40"/>
      <c r="BY9" s="40">
        <v>505818</v>
      </c>
      <c r="BZ9" s="41">
        <f>(BY9/BY$16)</f>
        <v>0.41729923448362916</v>
      </c>
      <c r="CA9" s="40"/>
      <c r="CB9" s="90">
        <v>532320</v>
      </c>
      <c r="CC9" s="91">
        <f>(CB9/CB$16)</f>
        <v>0.40956356152262979</v>
      </c>
      <c r="CD9" s="90"/>
      <c r="CE9" s="90">
        <v>557075</v>
      </c>
      <c r="CF9" s="91">
        <f>(CE9/CE$16)</f>
        <v>0.41082287731987804</v>
      </c>
      <c r="CG9" s="90"/>
      <c r="CH9" s="90">
        <v>578049</v>
      </c>
      <c r="CI9" s="91">
        <f>(CH9/CH$16)</f>
        <v>0.41936443380081007</v>
      </c>
      <c r="CJ9" s="90"/>
      <c r="CK9" s="90">
        <v>579886</v>
      </c>
      <c r="CL9" s="91">
        <f>CK9/CK16</f>
        <v>0.40682277701308123</v>
      </c>
      <c r="CM9" s="90"/>
      <c r="CN9" s="90">
        <v>590372</v>
      </c>
      <c r="CO9" s="91">
        <f>CN9/CN16</f>
        <v>0.40701022882312349</v>
      </c>
      <c r="CP9" s="90"/>
      <c r="CQ9" s="90">
        <v>602803</v>
      </c>
      <c r="CR9" s="91">
        <f>CQ9/CQ16</f>
        <v>0.42208247792270354</v>
      </c>
      <c r="CS9" s="90"/>
      <c r="CT9" s="90">
        <v>606961</v>
      </c>
      <c r="CU9" s="91">
        <f>CT9/CT16</f>
        <v>0.44197616088092162</v>
      </c>
    </row>
    <row r="10" spans="1:99" s="49" customFormat="1" ht="18" customHeight="1">
      <c r="A10" s="45" t="s">
        <v>5</v>
      </c>
      <c r="B10" s="46"/>
      <c r="C10" s="47"/>
      <c r="D10" s="47"/>
      <c r="E10" s="48"/>
      <c r="F10" s="47"/>
      <c r="G10" s="47"/>
      <c r="H10" s="48">
        <v>54500</v>
      </c>
      <c r="I10" s="47">
        <f t="shared" si="0"/>
        <v>0.11232203655309432</v>
      </c>
      <c r="J10" s="47"/>
      <c r="K10" s="48">
        <v>56862</v>
      </c>
      <c r="L10" s="47">
        <f t="shared" si="1"/>
        <v>0.12239204974719591</v>
      </c>
      <c r="M10" s="47"/>
      <c r="N10" s="48">
        <v>60294</v>
      </c>
      <c r="O10" s="47">
        <f t="shared" si="2"/>
        <v>0.1165315371904021</v>
      </c>
      <c r="P10" s="47"/>
      <c r="Q10" s="48">
        <v>62684</v>
      </c>
      <c r="R10" s="47">
        <f t="shared" si="3"/>
        <v>0.11200351641440086</v>
      </c>
      <c r="S10" s="47"/>
      <c r="T10" s="48">
        <v>61831</v>
      </c>
      <c r="U10" s="47">
        <f t="shared" si="4"/>
        <v>0.11111131077958158</v>
      </c>
      <c r="V10" s="47"/>
      <c r="W10" s="48">
        <v>63217</v>
      </c>
      <c r="X10" s="47">
        <f t="shared" si="5"/>
        <v>0.10915460734765199</v>
      </c>
      <c r="Y10" s="47"/>
      <c r="Z10" s="48">
        <v>66377</v>
      </c>
      <c r="AA10" s="47">
        <f t="shared" si="6"/>
        <v>0.11192951393280216</v>
      </c>
      <c r="AB10" s="47"/>
      <c r="AC10" s="48">
        <v>69444</v>
      </c>
      <c r="AD10" s="47">
        <f t="shared" si="7"/>
        <v>0.11200428378805571</v>
      </c>
      <c r="AF10" s="50">
        <v>77715</v>
      </c>
      <c r="AG10" s="47">
        <f t="shared" si="8"/>
        <v>0.11287565304916042</v>
      </c>
      <c r="AI10" s="50">
        <v>83777</v>
      </c>
      <c r="AJ10" s="47">
        <f t="shared" si="9"/>
        <v>0.11719259273765993</v>
      </c>
      <c r="AL10" s="50">
        <v>89041</v>
      </c>
      <c r="AM10" s="47">
        <f t="shared" si="10"/>
        <v>0.12194373723775338</v>
      </c>
      <c r="AO10" s="50">
        <v>93339</v>
      </c>
      <c r="AP10" s="47">
        <f t="shared" si="11"/>
        <v>0.11801036489539649</v>
      </c>
      <c r="AR10" s="50">
        <v>103866</v>
      </c>
      <c r="AS10" s="47">
        <f t="shared" si="12"/>
        <v>0.12923414590446233</v>
      </c>
      <c r="AU10" s="50">
        <v>100344</v>
      </c>
      <c r="AV10" s="47">
        <f t="shared" ref="AV10:AV15" si="13">(AU10/AU$16)</f>
        <v>0.12369288800409252</v>
      </c>
      <c r="AX10" s="50">
        <v>109314</v>
      </c>
      <c r="AY10" s="47">
        <f t="shared" ref="AY10:AY15" si="14">(AX10/AX$16)</f>
        <v>0.12746799132442455</v>
      </c>
      <c r="BA10" s="50">
        <v>114900</v>
      </c>
      <c r="BB10" s="47">
        <f t="shared" ref="BB10:BB15" si="15">(BA10/BA$16)</f>
        <v>0.12878076335946309</v>
      </c>
      <c r="BD10" s="50">
        <v>126703</v>
      </c>
      <c r="BE10" s="47">
        <f t="shared" ref="BE10:BE15" si="16">(BD10/BD$16)</f>
        <v>0.13569961293860353</v>
      </c>
      <c r="BG10" s="50">
        <v>142765</v>
      </c>
      <c r="BH10" s="47">
        <f t="shared" ref="BH10:BH12" si="17">(BG10/BG$16)</f>
        <v>0.14386905109812703</v>
      </c>
      <c r="BJ10" s="50">
        <v>141527</v>
      </c>
      <c r="BK10" s="47">
        <f t="shared" ref="BK10:BK15" si="18">(BJ10/BJ$16)</f>
        <v>0.14146984618214242</v>
      </c>
      <c r="BM10" s="51">
        <v>140311</v>
      </c>
      <c r="BN10" s="47">
        <f t="shared" ref="BN10:BN12" si="19">(BM10/BM$16)</f>
        <v>0.13291570319020043</v>
      </c>
      <c r="BP10" s="51"/>
      <c r="BQ10" s="47">
        <v>143692</v>
      </c>
      <c r="BR10" s="49">
        <f t="shared" ref="BR10:BR12" si="20">(BQ10/BQ$16)</f>
        <v>0.13181784823132248</v>
      </c>
      <c r="BS10" s="50"/>
      <c r="BT10" s="47"/>
      <c r="BU10" s="49">
        <v>146771</v>
      </c>
      <c r="BV10" s="50">
        <f t="shared" ref="BV10:BV12" si="21">(BU10/BU$16)</f>
        <v>0.12681785858397338</v>
      </c>
      <c r="BW10" s="47"/>
      <c r="BY10" s="50">
        <v>150177</v>
      </c>
      <c r="BZ10" s="47">
        <f t="shared" ref="BZ10:BZ12" si="22">(BY10/BY$16)</f>
        <v>0.12389584225363268</v>
      </c>
      <c r="CB10" s="92">
        <v>157897</v>
      </c>
      <c r="CC10" s="93">
        <f t="shared" ref="CC10:CC12" si="23">(CB10/CB$16)</f>
        <v>0.12148492950431822</v>
      </c>
      <c r="CD10" s="94"/>
      <c r="CE10" s="92">
        <v>167179</v>
      </c>
      <c r="CF10" s="93">
        <f t="shared" ref="CF10:CF12" si="24">(CE10/CE$16)</f>
        <v>0.12328852992408543</v>
      </c>
      <c r="CG10" s="94"/>
      <c r="CH10" s="92">
        <v>171513</v>
      </c>
      <c r="CI10" s="93">
        <f>(CH10/CH$16)</f>
        <v>0.12442968006947221</v>
      </c>
      <c r="CJ10" s="94"/>
      <c r="CK10" s="92">
        <v>174260</v>
      </c>
      <c r="CL10" s="93">
        <f>CK10/CK16</f>
        <v>0.12225323101833728</v>
      </c>
      <c r="CM10" s="94"/>
      <c r="CN10" s="92">
        <v>171278</v>
      </c>
      <c r="CO10" s="93">
        <f>CN10/CN16</f>
        <v>0.11808130800980897</v>
      </c>
      <c r="CP10" s="94"/>
      <c r="CQ10" s="92">
        <v>169458</v>
      </c>
      <c r="CR10" s="93">
        <f>CQ10/CQ16</f>
        <v>0.11865444024635827</v>
      </c>
      <c r="CS10" s="94"/>
      <c r="CT10" s="92">
        <v>174409</v>
      </c>
      <c r="CU10" s="93">
        <f>CT10/CT16</f>
        <v>0.12700094444796398</v>
      </c>
    </row>
    <row r="11" spans="1:99" s="49" customFormat="1" ht="18" customHeight="1">
      <c r="A11" s="52" t="s">
        <v>41</v>
      </c>
      <c r="B11" s="53">
        <v>115836</v>
      </c>
      <c r="C11" s="41">
        <f>(B11/B$16)</f>
        <v>0.27758447160316319</v>
      </c>
      <c r="D11" s="41"/>
      <c r="E11" s="54">
        <v>124450</v>
      </c>
      <c r="F11" s="41">
        <f>(E11/E$16)</f>
        <v>0.26496425271351498</v>
      </c>
      <c r="G11" s="41"/>
      <c r="H11" s="54">
        <v>110138</v>
      </c>
      <c r="I11" s="41">
        <f t="shared" si="0"/>
        <v>0.22698943966760921</v>
      </c>
      <c r="J11" s="41"/>
      <c r="K11" s="54">
        <v>110494</v>
      </c>
      <c r="L11" s="41">
        <f t="shared" si="1"/>
        <v>0.23783171792702798</v>
      </c>
      <c r="M11" s="41"/>
      <c r="N11" s="54">
        <v>121049</v>
      </c>
      <c r="O11" s="41">
        <f t="shared" si="2"/>
        <v>0.23395405919927328</v>
      </c>
      <c r="P11" s="41"/>
      <c r="Q11" s="54">
        <v>127514</v>
      </c>
      <c r="R11" s="41">
        <f t="shared" si="3"/>
        <v>0.22784149690616284</v>
      </c>
      <c r="S11" s="41"/>
      <c r="T11" s="54">
        <v>127095</v>
      </c>
      <c r="U11" s="41">
        <f t="shared" si="4"/>
        <v>0.22839177829132509</v>
      </c>
      <c r="V11" s="41"/>
      <c r="W11" s="54">
        <v>135950</v>
      </c>
      <c r="X11" s="41">
        <f t="shared" si="5"/>
        <v>0.23474016275548173</v>
      </c>
      <c r="Y11" s="41"/>
      <c r="Z11" s="54">
        <v>146687</v>
      </c>
      <c r="AA11" s="41">
        <f t="shared" si="6"/>
        <v>0.2473538215083681</v>
      </c>
      <c r="AB11" s="41"/>
      <c r="AC11" s="54">
        <v>153244</v>
      </c>
      <c r="AD11" s="41">
        <f t="shared" si="7"/>
        <v>0.24716295813629413</v>
      </c>
      <c r="AE11" s="55"/>
      <c r="AF11" s="42">
        <v>176379</v>
      </c>
      <c r="AG11" s="41">
        <f t="shared" si="8"/>
        <v>0.25617827715573399</v>
      </c>
      <c r="AH11" s="55"/>
      <c r="AI11" s="42">
        <v>176168</v>
      </c>
      <c r="AJ11" s="41">
        <f t="shared" si="9"/>
        <v>0.24643499620907974</v>
      </c>
      <c r="AK11" s="55"/>
      <c r="AL11" s="42">
        <v>169555</v>
      </c>
      <c r="AM11" s="41">
        <f t="shared" si="10"/>
        <v>0.23220954804356728</v>
      </c>
      <c r="AN11" s="55"/>
      <c r="AO11" s="42">
        <v>185583</v>
      </c>
      <c r="AP11" s="41">
        <f t="shared" si="11"/>
        <v>0.23463629938591976</v>
      </c>
      <c r="AQ11" s="55"/>
      <c r="AR11" s="42">
        <v>191502</v>
      </c>
      <c r="AS11" s="41">
        <f t="shared" si="12"/>
        <v>0.23827429003712811</v>
      </c>
      <c r="AT11" s="55"/>
      <c r="AU11" s="42">
        <v>194795</v>
      </c>
      <c r="AV11" s="41">
        <f t="shared" si="13"/>
        <v>0.24012154307937897</v>
      </c>
      <c r="AW11" s="55"/>
      <c r="AX11" s="42">
        <v>212616</v>
      </c>
      <c r="AY11" s="41">
        <f t="shared" si="14"/>
        <v>0.24792555796543764</v>
      </c>
      <c r="AZ11" s="55"/>
      <c r="BA11" s="42">
        <v>220417</v>
      </c>
      <c r="BB11" s="41">
        <f t="shared" si="15"/>
        <v>0.24704499144823999</v>
      </c>
      <c r="BC11" s="55"/>
      <c r="BD11" s="42">
        <v>228193</v>
      </c>
      <c r="BE11" s="41">
        <f t="shared" si="16"/>
        <v>0.24439596359438023</v>
      </c>
      <c r="BF11" s="55"/>
      <c r="BG11" s="42">
        <v>230005</v>
      </c>
      <c r="BH11" s="41">
        <f t="shared" si="17"/>
        <v>0.23178370817654681</v>
      </c>
      <c r="BI11" s="55"/>
      <c r="BJ11" s="42">
        <v>236382</v>
      </c>
      <c r="BK11" s="56">
        <f t="shared" si="18"/>
        <v>0.23628654023774395</v>
      </c>
      <c r="BL11" s="55"/>
      <c r="BM11" s="43">
        <v>253261</v>
      </c>
      <c r="BN11" s="56">
        <f t="shared" si="19"/>
        <v>0.23991250796910688</v>
      </c>
      <c r="BO11" s="55"/>
      <c r="BP11" s="43"/>
      <c r="BQ11" s="56">
        <v>278736</v>
      </c>
      <c r="BR11" s="55">
        <f t="shared" si="20"/>
        <v>0.25570233377366797</v>
      </c>
      <c r="BS11" s="42"/>
      <c r="BT11" s="56"/>
      <c r="BU11" s="55">
        <v>300044</v>
      </c>
      <c r="BV11" s="42">
        <f t="shared" si="21"/>
        <v>0.2592537869263663</v>
      </c>
      <c r="BW11" s="56"/>
      <c r="BX11" s="55"/>
      <c r="BY11" s="42">
        <v>316164</v>
      </c>
      <c r="BZ11" s="41">
        <f t="shared" si="22"/>
        <v>0.2608349152685</v>
      </c>
      <c r="CA11" s="55"/>
      <c r="CB11" s="95">
        <v>356611</v>
      </c>
      <c r="CC11" s="91">
        <f t="shared" si="23"/>
        <v>0.27437419454115292</v>
      </c>
      <c r="CD11" s="96"/>
      <c r="CE11" s="95">
        <v>349927</v>
      </c>
      <c r="CF11" s="91">
        <f t="shared" si="24"/>
        <v>0.2580586402044841</v>
      </c>
      <c r="CG11" s="96"/>
      <c r="CH11" s="95">
        <v>350126</v>
      </c>
      <c r="CI11" s="91">
        <f>(CH11/CH$16)</f>
        <v>0.25401028589088887</v>
      </c>
      <c r="CJ11" s="96"/>
      <c r="CK11" s="95">
        <v>360879</v>
      </c>
      <c r="CL11" s="91">
        <f>CK11/CK16</f>
        <v>0.25317699848884734</v>
      </c>
      <c r="CM11" s="96"/>
      <c r="CN11" s="95">
        <v>374490</v>
      </c>
      <c r="CO11" s="91">
        <f>CN11/CN16</f>
        <v>0.25817833601859763</v>
      </c>
      <c r="CP11" s="96"/>
      <c r="CQ11" s="95">
        <v>340669</v>
      </c>
      <c r="CR11" s="91">
        <v>0.23799999999999999</v>
      </c>
      <c r="CS11" s="96"/>
      <c r="CT11" s="95">
        <v>313554</v>
      </c>
      <c r="CU11" s="112">
        <f>CT11/CT16</f>
        <v>0.22832339005118368</v>
      </c>
    </row>
    <row r="12" spans="1:99" s="49" customFormat="1" ht="18" customHeight="1">
      <c r="A12" s="45" t="s">
        <v>6</v>
      </c>
      <c r="B12" s="46">
        <v>21680</v>
      </c>
      <c r="C12" s="47">
        <f>(B12/B$16)</f>
        <v>5.195303139228373E-2</v>
      </c>
      <c r="D12" s="47"/>
      <c r="E12" s="48">
        <v>22985</v>
      </c>
      <c r="F12" s="47">
        <f>(E12/E$16)</f>
        <v>4.8936949366172294E-2</v>
      </c>
      <c r="G12" s="47"/>
      <c r="H12" s="48">
        <v>21120</v>
      </c>
      <c r="I12" s="47">
        <f t="shared" si="0"/>
        <v>4.3527365357822971E-2</v>
      </c>
      <c r="J12" s="47"/>
      <c r="K12" s="48">
        <v>22944</v>
      </c>
      <c r="L12" s="47">
        <f t="shared" si="1"/>
        <v>4.9385585969534365E-2</v>
      </c>
      <c r="M12" s="47"/>
      <c r="N12" s="48">
        <v>25274</v>
      </c>
      <c r="O12" s="47">
        <f t="shared" si="2"/>
        <v>4.88476145379345E-2</v>
      </c>
      <c r="P12" s="47"/>
      <c r="Q12" s="48">
        <v>26706</v>
      </c>
      <c r="R12" s="47">
        <f t="shared" si="3"/>
        <v>4.7718172250701761E-2</v>
      </c>
      <c r="S12" s="47"/>
      <c r="T12" s="48">
        <v>26479</v>
      </c>
      <c r="U12" s="47">
        <f t="shared" si="4"/>
        <v>4.7583192866564358E-2</v>
      </c>
      <c r="V12" s="47"/>
      <c r="W12" s="48">
        <v>26784</v>
      </c>
      <c r="X12" s="47">
        <f t="shared" si="5"/>
        <v>4.6247006393842022E-2</v>
      </c>
      <c r="Y12" s="47"/>
      <c r="Z12" s="48">
        <v>27443</v>
      </c>
      <c r="AA12" s="47">
        <f t="shared" si="6"/>
        <v>4.627629526579824E-2</v>
      </c>
      <c r="AB12" s="47"/>
      <c r="AC12" s="48">
        <v>30184</v>
      </c>
      <c r="AD12" s="47">
        <f t="shared" si="7"/>
        <v>4.8682928717508692E-2</v>
      </c>
      <c r="AF12" s="50">
        <v>37297</v>
      </c>
      <c r="AG12" s="47">
        <f t="shared" si="8"/>
        <v>5.4171308393161373E-2</v>
      </c>
      <c r="AI12" s="50">
        <v>40454</v>
      </c>
      <c r="AJ12" s="47">
        <f t="shared" si="9"/>
        <v>5.6589626587360428E-2</v>
      </c>
      <c r="AL12" s="50">
        <v>47151</v>
      </c>
      <c r="AM12" s="47">
        <f t="shared" si="10"/>
        <v>6.4574400046015987E-2</v>
      </c>
      <c r="AO12" s="50">
        <v>56944</v>
      </c>
      <c r="AP12" s="47">
        <f t="shared" si="11"/>
        <v>7.1995438333423936E-2</v>
      </c>
      <c r="AR12" s="50">
        <v>61701</v>
      </c>
      <c r="AS12" s="47">
        <f t="shared" si="12"/>
        <v>7.6770801190488042E-2</v>
      </c>
      <c r="AU12" s="50">
        <v>65912</v>
      </c>
      <c r="AV12" s="47">
        <f t="shared" si="13"/>
        <v>8.1248959919135638E-2</v>
      </c>
      <c r="AX12" s="50">
        <v>66268</v>
      </c>
      <c r="AY12" s="47">
        <f t="shared" si="14"/>
        <v>7.7273257305440893E-2</v>
      </c>
      <c r="BA12" s="50">
        <v>67751</v>
      </c>
      <c r="BB12" s="47">
        <f t="shared" si="15"/>
        <v>7.5935818088485499E-2</v>
      </c>
      <c r="BD12" s="50">
        <v>75693</v>
      </c>
      <c r="BE12" s="47">
        <f t="shared" si="16"/>
        <v>8.1067621146789878E-2</v>
      </c>
      <c r="BG12" s="50">
        <v>80401</v>
      </c>
      <c r="BH12" s="47">
        <f t="shared" si="17"/>
        <v>8.1022768727212632E-2</v>
      </c>
      <c r="BJ12" s="50">
        <v>93840</v>
      </c>
      <c r="BK12" s="47">
        <f t="shared" si="18"/>
        <v>9.3802103950004198E-2</v>
      </c>
      <c r="BM12" s="51">
        <v>106321</v>
      </c>
      <c r="BN12" s="47">
        <f t="shared" si="19"/>
        <v>0.1007171959353529</v>
      </c>
      <c r="BP12" s="51"/>
      <c r="BQ12" s="47">
        <v>114689</v>
      </c>
      <c r="BR12" s="49">
        <f t="shared" si="20"/>
        <v>0.10521154410685454</v>
      </c>
      <c r="BS12" s="50"/>
      <c r="BT12" s="47"/>
      <c r="BU12" s="49">
        <v>117747</v>
      </c>
      <c r="BV12" s="50">
        <f t="shared" si="21"/>
        <v>0.10173959702316611</v>
      </c>
      <c r="BW12" s="47"/>
      <c r="BY12" s="50">
        <v>129691</v>
      </c>
      <c r="BZ12" s="47">
        <f t="shared" si="22"/>
        <v>0.10699491718249715</v>
      </c>
      <c r="CB12" s="92">
        <v>138042</v>
      </c>
      <c r="CC12" s="93">
        <f t="shared" si="23"/>
        <v>0.10620862105445383</v>
      </c>
      <c r="CD12" s="94"/>
      <c r="CE12" s="92">
        <v>147065</v>
      </c>
      <c r="CF12" s="93">
        <f t="shared" si="24"/>
        <v>0.10845517471264707</v>
      </c>
      <c r="CG12" s="94"/>
      <c r="CH12" s="92">
        <v>158591</v>
      </c>
      <c r="CI12" s="93">
        <f>(CH12/CH$16)</f>
        <v>0.11505499520093326</v>
      </c>
      <c r="CJ12" s="94"/>
      <c r="CK12" s="92">
        <v>170941</v>
      </c>
      <c r="CL12" s="93">
        <f>CK12/CK16</f>
        <v>0.11992476508381496</v>
      </c>
      <c r="CM12" s="94"/>
      <c r="CN12" s="92">
        <v>177815</v>
      </c>
      <c r="CO12" s="93">
        <f>CN12/CN16</f>
        <v>0.12258800186693085</v>
      </c>
      <c r="CP12" s="94"/>
      <c r="CQ12" s="92">
        <v>199854</v>
      </c>
      <c r="CR12" s="93">
        <f>CQ12/CQ16</f>
        <v>0.13993771023495902</v>
      </c>
      <c r="CS12" s="94"/>
      <c r="CT12" s="92">
        <v>196059</v>
      </c>
      <c r="CU12" s="93">
        <f>CT12/CT16</f>
        <v>0.14276601647577458</v>
      </c>
    </row>
    <row r="13" spans="1:99" s="49" customFormat="1" ht="18" customHeight="1">
      <c r="A13" s="57" t="s">
        <v>7</v>
      </c>
      <c r="B13" s="58">
        <v>12609</v>
      </c>
      <c r="C13" s="59">
        <f>(B13/B$16)</f>
        <v>3.0215672178289001E-2</v>
      </c>
      <c r="D13" s="59"/>
      <c r="E13" s="42">
        <v>17942</v>
      </c>
      <c r="F13" s="59">
        <f>(E13/E$16)</f>
        <v>3.8199988928773694E-2</v>
      </c>
      <c r="G13" s="59"/>
      <c r="H13" s="42">
        <v>22570</v>
      </c>
      <c r="I13" s="59">
        <f t="shared" si="0"/>
        <v>4.6515749816575025E-2</v>
      </c>
      <c r="J13" s="59"/>
      <c r="K13" s="42">
        <v>14786</v>
      </c>
      <c r="L13" s="59">
        <f t="shared" si="1"/>
        <v>3.1825979521684755E-2</v>
      </c>
      <c r="M13" s="59"/>
      <c r="N13" s="42">
        <v>21638</v>
      </c>
      <c r="O13" s="59">
        <f t="shared" si="2"/>
        <v>4.1820237531527527E-2</v>
      </c>
      <c r="P13" s="59"/>
      <c r="Q13" s="42">
        <v>20619</v>
      </c>
      <c r="R13" s="59">
        <f t="shared" si="3"/>
        <v>3.6841945391942625E-2</v>
      </c>
      <c r="S13" s="59"/>
      <c r="T13" s="42">
        <v>26424</v>
      </c>
      <c r="U13" s="59">
        <f t="shared" si="4"/>
        <v>4.7484356973680898E-2</v>
      </c>
      <c r="V13" s="59"/>
      <c r="W13" s="42">
        <v>25286</v>
      </c>
      <c r="X13" s="59">
        <f t="shared" si="5"/>
        <v>4.3660461606731232E-2</v>
      </c>
      <c r="Y13" s="59"/>
      <c r="Z13" s="42">
        <v>16759</v>
      </c>
      <c r="AA13" s="59">
        <f t="shared" si="6"/>
        <v>2.8260191391593945E-2</v>
      </c>
      <c r="AB13" s="59"/>
      <c r="AC13" s="42">
        <v>18873</v>
      </c>
      <c r="AD13" s="59">
        <f t="shared" si="7"/>
        <v>3.0439733424514365E-2</v>
      </c>
      <c r="AE13" s="55"/>
      <c r="AF13" s="42">
        <v>17413</v>
      </c>
      <c r="AG13" s="59">
        <f t="shared" si="8"/>
        <v>2.5291176047674585E-2</v>
      </c>
      <c r="AH13" s="55"/>
      <c r="AI13" s="42">
        <v>18938</v>
      </c>
      <c r="AJ13" s="59">
        <f t="shared" si="9"/>
        <v>2.6491678160662276E-2</v>
      </c>
      <c r="AK13" s="55"/>
      <c r="AL13" s="42">
        <v>17693</v>
      </c>
      <c r="AM13" s="59">
        <f t="shared" si="10"/>
        <v>2.4230978346464781E-2</v>
      </c>
      <c r="AN13" s="55"/>
      <c r="AO13" s="42">
        <v>35634</v>
      </c>
      <c r="AP13" s="59">
        <f t="shared" si="11"/>
        <v>4.5052779038585782E-2</v>
      </c>
      <c r="AQ13" s="55"/>
      <c r="AR13" s="42">
        <v>13347</v>
      </c>
      <c r="AS13" s="59">
        <f>(AR13/AR$16)</f>
        <v>1.6606860237102217E-2</v>
      </c>
      <c r="AT13" s="55"/>
      <c r="AU13" s="42">
        <v>13032</v>
      </c>
      <c r="AV13" s="59">
        <f>(AU13/AU$16)</f>
        <v>1.6064395643679081E-2</v>
      </c>
      <c r="AW13" s="55"/>
      <c r="AX13" s="42">
        <v>16216</v>
      </c>
      <c r="AY13" s="59">
        <f>(AX13/AX$16)</f>
        <v>1.8909023064903566E-2</v>
      </c>
      <c r="AZ13" s="55"/>
      <c r="BA13" s="42">
        <v>17860</v>
      </c>
      <c r="BB13" s="59">
        <f>(BA13/BA$16)</f>
        <v>2.0017619091383904E-2</v>
      </c>
      <c r="BC13" s="55"/>
      <c r="BD13" s="42">
        <v>17269</v>
      </c>
      <c r="BE13" s="59">
        <f>(BD13/BD$16)</f>
        <v>1.8495194398212705E-2</v>
      </c>
      <c r="BF13" s="55"/>
      <c r="BG13" s="42">
        <v>18035</v>
      </c>
      <c r="BH13" s="59">
        <f>(BG13/BG$16)</f>
        <v>1.8174470889606841E-2</v>
      </c>
      <c r="BI13" s="55"/>
      <c r="BJ13" s="42">
        <v>17014</v>
      </c>
      <c r="BK13" s="59">
        <f>(BJ13/BJ$16)</f>
        <v>1.7007129119835585E-2</v>
      </c>
      <c r="BL13" s="55"/>
      <c r="BM13" s="43">
        <v>20420</v>
      </c>
      <c r="BN13" s="59">
        <f>(BM13/BM$16)</f>
        <v>1.9343733984818673E-2</v>
      </c>
      <c r="BO13" s="55"/>
      <c r="BP13" s="43"/>
      <c r="BQ13" s="59">
        <v>19081</v>
      </c>
      <c r="BR13" s="55">
        <f>(BQ13/BQ$16)</f>
        <v>1.7504219873770731E-2</v>
      </c>
      <c r="BS13" s="42"/>
      <c r="BT13" s="59"/>
      <c r="BU13" s="55">
        <v>19803</v>
      </c>
      <c r="BV13" s="42">
        <f>(BU13/BU$16)</f>
        <v>1.7110832886186131E-2</v>
      </c>
      <c r="BW13" s="59"/>
      <c r="BX13" s="55"/>
      <c r="BY13" s="42">
        <v>16934</v>
      </c>
      <c r="BZ13" s="41">
        <f>(BY13/BY$16)</f>
        <v>1.3970529393469145E-2</v>
      </c>
      <c r="CA13" s="55"/>
      <c r="CB13" s="95">
        <v>26219</v>
      </c>
      <c r="CC13" s="91">
        <f>(CB13/CB$16)</f>
        <v>2.0172728846486757E-2</v>
      </c>
      <c r="CD13" s="96"/>
      <c r="CE13" s="95">
        <v>32429</v>
      </c>
      <c r="CF13" s="91">
        <f>(CE13/CE$16)</f>
        <v>2.3915227013609163E-2</v>
      </c>
      <c r="CG13" s="96"/>
      <c r="CH13" s="95">
        <v>34696</v>
      </c>
      <c r="CI13" s="91">
        <f>(CH13/CH$16)</f>
        <v>2.5171340829502183E-2</v>
      </c>
      <c r="CJ13" s="96"/>
      <c r="CK13" s="95">
        <v>22788</v>
      </c>
      <c r="CL13" s="91">
        <f>CK13/CK16</f>
        <v>1.5987068911086137E-2</v>
      </c>
      <c r="CM13" s="96"/>
      <c r="CN13" s="95">
        <v>23236</v>
      </c>
      <c r="CO13" s="91">
        <f>CN13/CN16</f>
        <v>1.6019204293113657E-2</v>
      </c>
      <c r="CP13" s="96"/>
      <c r="CQ13" s="110">
        <v>0</v>
      </c>
      <c r="CR13" s="91">
        <f>CQ13/CQ16</f>
        <v>0</v>
      </c>
      <c r="CS13" s="96"/>
      <c r="CT13" s="110">
        <v>0</v>
      </c>
      <c r="CU13" s="91">
        <f>CT13/CT16</f>
        <v>0</v>
      </c>
    </row>
    <row r="14" spans="1:99" s="49" customFormat="1" ht="18" customHeight="1">
      <c r="A14" s="60" t="s">
        <v>42</v>
      </c>
      <c r="B14" s="61">
        <v>13773</v>
      </c>
      <c r="C14" s="62">
        <f>(B14/B$16)</f>
        <v>3.3005032350826746E-2</v>
      </c>
      <c r="D14" s="62"/>
      <c r="E14" s="50">
        <v>15951</v>
      </c>
      <c r="F14" s="62">
        <f>(E14/E$16)</f>
        <v>3.3960986701753938E-2</v>
      </c>
      <c r="G14" s="62"/>
      <c r="H14" s="50">
        <v>21196</v>
      </c>
      <c r="I14" s="62">
        <f t="shared" si="0"/>
        <v>4.368399792255756E-2</v>
      </c>
      <c r="J14" s="62"/>
      <c r="K14" s="50">
        <v>15387</v>
      </c>
      <c r="L14" s="62">
        <f t="shared" si="1"/>
        <v>3.3119596030039451E-2</v>
      </c>
      <c r="M14" s="62"/>
      <c r="N14" s="50">
        <v>16459</v>
      </c>
      <c r="O14" s="62">
        <f t="shared" si="2"/>
        <v>3.1810670557880193E-2</v>
      </c>
      <c r="P14" s="62"/>
      <c r="Q14" s="50">
        <v>18600</v>
      </c>
      <c r="R14" s="62">
        <f t="shared" si="3"/>
        <v>3.3234404398376875E-2</v>
      </c>
      <c r="S14" s="62"/>
      <c r="T14" s="50">
        <v>19198</v>
      </c>
      <c r="U14" s="62">
        <f t="shared" si="4"/>
        <v>3.4499117665028986E-2</v>
      </c>
      <c r="V14" s="62"/>
      <c r="W14" s="50">
        <v>17547</v>
      </c>
      <c r="X14" s="62">
        <f t="shared" si="5"/>
        <v>3.0297797983600133E-2</v>
      </c>
      <c r="Y14" s="62"/>
      <c r="Z14" s="50">
        <v>17305</v>
      </c>
      <c r="AA14" s="62">
        <f t="shared" si="6"/>
        <v>2.9180894565996374E-2</v>
      </c>
      <c r="AB14" s="62"/>
      <c r="AC14" s="50">
        <v>16857</v>
      </c>
      <c r="AD14" s="62">
        <f t="shared" si="7"/>
        <v>2.7188183454513782E-2</v>
      </c>
      <c r="AF14" s="50">
        <v>21190</v>
      </c>
      <c r="AG14" s="62">
        <f t="shared" si="8"/>
        <v>3.0777006859830269E-2</v>
      </c>
      <c r="AI14" s="50">
        <v>22700</v>
      </c>
      <c r="AJ14" s="62">
        <f t="shared" si="9"/>
        <v>3.1754202885575761E-2</v>
      </c>
      <c r="AL14" s="50">
        <v>23871</v>
      </c>
      <c r="AM14" s="62">
        <f t="shared" si="10"/>
        <v>3.269189420157468E-2</v>
      </c>
      <c r="AO14" s="50">
        <v>25024</v>
      </c>
      <c r="AP14" s="62">
        <f t="shared" si="11"/>
        <v>3.1638343791366971E-2</v>
      </c>
      <c r="AR14" s="50">
        <v>25210</v>
      </c>
      <c r="AS14" s="62">
        <f t="shared" si="12"/>
        <v>3.1367269542020446E-2</v>
      </c>
      <c r="AU14" s="50">
        <v>26645</v>
      </c>
      <c r="AV14" s="62">
        <f t="shared" si="13"/>
        <v>3.284498326625454E-2</v>
      </c>
      <c r="AX14" s="50">
        <v>28194</v>
      </c>
      <c r="AY14" s="62">
        <f t="shared" si="14"/>
        <v>3.2876233121108232E-2</v>
      </c>
      <c r="BA14" s="50">
        <v>27918</v>
      </c>
      <c r="BB14" s="62">
        <f t="shared" si="15"/>
        <v>3.1290699316531681E-2</v>
      </c>
      <c r="BD14" s="50">
        <v>26635</v>
      </c>
      <c r="BE14" s="62">
        <f t="shared" si="16"/>
        <v>2.8526232138305369E-2</v>
      </c>
      <c r="BG14" s="50">
        <v>33536</v>
      </c>
      <c r="BH14" s="62">
        <f t="shared" ref="BH14:BH15" si="25">(BG14/BG$16)</f>
        <v>3.3795345481222906E-2</v>
      </c>
      <c r="BJ14" s="50">
        <v>28014</v>
      </c>
      <c r="BK14" s="62">
        <f t="shared" si="18"/>
        <v>2.8002686914486548E-2</v>
      </c>
      <c r="BM14" s="51">
        <v>31714</v>
      </c>
      <c r="BN14" s="62">
        <f t="shared" ref="BN14:BN15" si="26">(BM14/BM$16)</f>
        <v>3.004246716917431E-2</v>
      </c>
      <c r="BP14" s="51"/>
      <c r="BQ14" s="62">
        <v>33458</v>
      </c>
      <c r="BR14" s="49">
        <f t="shared" ref="BR14:BR15" si="27">(BQ14/BQ$16)</f>
        <v>3.0693160135035962E-2</v>
      </c>
      <c r="BS14" s="50"/>
      <c r="BT14" s="62"/>
      <c r="BU14" s="49">
        <v>36244</v>
      </c>
      <c r="BV14" s="50">
        <f t="shared" ref="BV14:BV15" si="28">(BU14/BU$16)</f>
        <v>3.1316721058775449E-2</v>
      </c>
      <c r="BW14" s="62"/>
      <c r="BY14" s="50">
        <v>39011</v>
      </c>
      <c r="BZ14" s="47">
        <f t="shared" ref="BZ14:BZ15" si="29">(BY14/BY$16)</f>
        <v>3.2184027528559395E-2</v>
      </c>
      <c r="CB14" s="92">
        <v>41265</v>
      </c>
      <c r="CC14" s="93">
        <f t="shared" ref="CC14:CC15" si="30">(CB14/CB$16)</f>
        <v>3.1749023831964457E-2</v>
      </c>
      <c r="CD14" s="94"/>
      <c r="CE14" s="92">
        <v>48195</v>
      </c>
      <c r="CF14" s="93">
        <f t="shared" ref="CF14:CF15" si="31">(CE14/CE$16)</f>
        <v>3.5542087820188528E-2</v>
      </c>
      <c r="CG14" s="94"/>
      <c r="CH14" s="92">
        <v>48330</v>
      </c>
      <c r="CI14" s="93">
        <f t="shared" ref="CI14:CI15" si="32">(CH14/CH$16)</f>
        <v>3.506256923823612E-2</v>
      </c>
      <c r="CJ14" s="94"/>
      <c r="CK14" s="92">
        <v>52677</v>
      </c>
      <c r="CL14" s="93">
        <f>CK14/CK16</f>
        <v>3.6955890338304563E-2</v>
      </c>
      <c r="CM14" s="94"/>
      <c r="CN14" s="92">
        <v>47446</v>
      </c>
      <c r="CO14" s="93">
        <f>CN14/CN16</f>
        <v>3.2709897008567336E-2</v>
      </c>
      <c r="CP14" s="94"/>
      <c r="CQ14" s="92">
        <v>45109</v>
      </c>
      <c r="CR14" s="93">
        <f>CQ14/CQ16</f>
        <v>3.1585308129878642E-2</v>
      </c>
      <c r="CS14" s="94"/>
      <c r="CT14" s="92">
        <v>47878</v>
      </c>
      <c r="CU14" s="93">
        <f>CT14/CT16</f>
        <v>3.4863746815127772E-2</v>
      </c>
    </row>
    <row r="15" spans="1:99" s="49" customFormat="1" ht="18" customHeight="1">
      <c r="A15" s="63" t="s">
        <v>43</v>
      </c>
      <c r="B15" s="64"/>
      <c r="C15" s="65"/>
      <c r="D15" s="65"/>
      <c r="E15" s="66">
        <v>9892</v>
      </c>
      <c r="F15" s="65">
        <f>(E15/E$16)</f>
        <v>2.1060878970205626E-2</v>
      </c>
      <c r="G15" s="65"/>
      <c r="H15" s="66">
        <v>10608</v>
      </c>
      <c r="I15" s="65">
        <f t="shared" si="0"/>
        <v>2.1862608509270173E-2</v>
      </c>
      <c r="J15" s="65"/>
      <c r="K15" s="66">
        <v>310</v>
      </c>
      <c r="L15" s="65">
        <f t="shared" si="1"/>
        <v>6.6725643525783007E-4</v>
      </c>
      <c r="M15" s="65"/>
      <c r="N15" s="66">
        <v>10052</v>
      </c>
      <c r="O15" s="65">
        <f t="shared" si="2"/>
        <v>1.9427721030913888E-2</v>
      </c>
      <c r="P15" s="65"/>
      <c r="Q15" s="66">
        <v>27283</v>
      </c>
      <c r="R15" s="65">
        <f t="shared" si="3"/>
        <v>4.8749153505425608E-2</v>
      </c>
      <c r="S15" s="65"/>
      <c r="T15" s="66">
        <v>13358</v>
      </c>
      <c r="U15" s="65">
        <f t="shared" si="4"/>
        <v>2.4004542857040172E-2</v>
      </c>
      <c r="V15" s="65"/>
      <c r="W15" s="66">
        <v>16124</v>
      </c>
      <c r="X15" s="65">
        <f t="shared" si="5"/>
        <v>2.7840753102386078E-2</v>
      </c>
      <c r="Y15" s="65"/>
      <c r="Z15" s="66">
        <v>16542</v>
      </c>
      <c r="AA15" s="65">
        <f t="shared" si="6"/>
        <v>2.7894270899203238E-2</v>
      </c>
      <c r="AB15" s="65"/>
      <c r="AC15" s="66">
        <v>19159</v>
      </c>
      <c r="AD15" s="65">
        <f t="shared" si="7"/>
        <v>3.0901014819068019E-2</v>
      </c>
      <c r="AE15" s="67"/>
      <c r="AF15" s="66">
        <v>21178</v>
      </c>
      <c r="AG15" s="65">
        <f t="shared" si="8"/>
        <v>3.0759577691245182E-2</v>
      </c>
      <c r="AH15" s="67"/>
      <c r="AI15" s="66">
        <v>22946</v>
      </c>
      <c r="AJ15" s="65">
        <f t="shared" si="9"/>
        <v>3.2098323322133096E-2</v>
      </c>
      <c r="AK15" s="67"/>
      <c r="AL15" s="66">
        <v>24259</v>
      </c>
      <c r="AM15" s="65">
        <f t="shared" si="10"/>
        <v>3.3223269298982033E-2</v>
      </c>
      <c r="AN15" s="67"/>
      <c r="AO15" s="66">
        <v>25283</v>
      </c>
      <c r="AP15" s="65">
        <f t="shared" si="11"/>
        <v>3.1965802672519625E-2</v>
      </c>
      <c r="AQ15" s="67"/>
      <c r="AR15" s="66">
        <v>18013</v>
      </c>
      <c r="AS15" s="65">
        <f t="shared" si="12"/>
        <v>2.2412480216597155E-2</v>
      </c>
      <c r="AT15" s="67"/>
      <c r="AU15" s="66">
        <v>19507</v>
      </c>
      <c r="AV15" s="65">
        <f t="shared" si="13"/>
        <v>2.4046053239813372E-2</v>
      </c>
      <c r="AW15" s="67"/>
      <c r="AX15" s="66">
        <v>21065</v>
      </c>
      <c r="AY15" s="65">
        <f t="shared" si="14"/>
        <v>2.4563306047249236E-2</v>
      </c>
      <c r="AZ15" s="67"/>
      <c r="BA15" s="66">
        <v>25396</v>
      </c>
      <c r="BB15" s="65">
        <f t="shared" si="15"/>
        <v>2.8464023205195168E-2</v>
      </c>
      <c r="BC15" s="67"/>
      <c r="BD15" s="66">
        <v>26872</v>
      </c>
      <c r="BE15" s="65">
        <f t="shared" si="16"/>
        <v>2.8780060447551787E-2</v>
      </c>
      <c r="BF15" s="67"/>
      <c r="BG15" s="66">
        <v>30585</v>
      </c>
      <c r="BH15" s="65">
        <f t="shared" si="25"/>
        <v>3.0821524378077364E-2</v>
      </c>
      <c r="BI15" s="67"/>
      <c r="BJ15" s="66">
        <v>34437</v>
      </c>
      <c r="BK15" s="65">
        <f t="shared" si="18"/>
        <v>3.4423093070399556E-2</v>
      </c>
      <c r="BL15" s="67"/>
      <c r="BM15" s="68">
        <v>53809</v>
      </c>
      <c r="BN15" s="65">
        <f t="shared" si="26"/>
        <v>5.0972917825127716E-2</v>
      </c>
      <c r="BO15" s="67"/>
      <c r="BP15" s="68"/>
      <c r="BQ15" s="65">
        <v>33846</v>
      </c>
      <c r="BR15" s="67">
        <f t="shared" si="27"/>
        <v>3.1049097313958607E-2</v>
      </c>
      <c r="BS15" s="66"/>
      <c r="BT15" s="65"/>
      <c r="BU15" s="67">
        <v>46610</v>
      </c>
      <c r="BV15" s="66">
        <f t="shared" si="28"/>
        <v>4.0273489916938625E-2</v>
      </c>
      <c r="BW15" s="65"/>
      <c r="BX15" s="67"/>
      <c r="BY15" s="66">
        <v>54328</v>
      </c>
      <c r="BZ15" s="65">
        <f t="shared" si="29"/>
        <v>4.4820533889712515E-2</v>
      </c>
      <c r="CA15" s="67"/>
      <c r="CB15" s="97">
        <v>47371</v>
      </c>
      <c r="CC15" s="98">
        <f t="shared" si="30"/>
        <v>3.644694069899402E-2</v>
      </c>
      <c r="CD15" s="99"/>
      <c r="CE15" s="97">
        <v>54128</v>
      </c>
      <c r="CF15" s="98">
        <f t="shared" si="31"/>
        <v>3.9917463005107678E-2</v>
      </c>
      <c r="CG15" s="99"/>
      <c r="CH15" s="97">
        <v>37088</v>
      </c>
      <c r="CI15" s="98">
        <f t="shared" si="32"/>
        <v>2.6906694970157276E-2</v>
      </c>
      <c r="CJ15" s="99"/>
      <c r="CK15" s="97">
        <v>63971</v>
      </c>
      <c r="CL15" s="98">
        <f>CK15/CK16</f>
        <v>4.487926914652849E-2</v>
      </c>
      <c r="CM15" s="99"/>
      <c r="CN15" s="97">
        <v>65872</v>
      </c>
      <c r="CO15" s="98">
        <f>CN15/CN16</f>
        <v>4.5413023979858108E-2</v>
      </c>
      <c r="CP15" s="99"/>
      <c r="CQ15" s="97">
        <v>70271</v>
      </c>
      <c r="CR15" s="98">
        <f>CQ15/CQ16</f>
        <v>4.9203732904624396E-2</v>
      </c>
      <c r="CS15" s="99"/>
      <c r="CT15" s="97">
        <v>34428</v>
      </c>
      <c r="CU15" s="98">
        <f>CT15/CT16</f>
        <v>2.5069741329028339E-2</v>
      </c>
    </row>
    <row r="16" spans="1:99" s="104" customFormat="1" ht="15" customHeight="1">
      <c r="A16" s="101" t="s">
        <v>21</v>
      </c>
      <c r="B16" s="102">
        <f>SUM(B9:B14)</f>
        <v>417300</v>
      </c>
      <c r="C16" s="103"/>
      <c r="D16" s="103"/>
      <c r="E16" s="102">
        <f>SUM(E9:E15)</f>
        <v>469686</v>
      </c>
      <c r="F16" s="103"/>
      <c r="G16" s="103"/>
      <c r="H16" s="102">
        <f>SUM(H9:H15)</f>
        <v>485212</v>
      </c>
      <c r="I16" s="103"/>
      <c r="J16" s="103"/>
      <c r="K16" s="102">
        <f>SUM(K9:K15)</f>
        <v>464589</v>
      </c>
      <c r="L16" s="103"/>
      <c r="M16" s="103"/>
      <c r="N16" s="102">
        <f>SUM(N9:N15)</f>
        <v>517405</v>
      </c>
      <c r="O16" s="103"/>
      <c r="P16" s="103"/>
      <c r="Q16" s="102">
        <f>SUM(Q9:Q15)</f>
        <v>559661</v>
      </c>
      <c r="R16" s="103"/>
      <c r="S16" s="103"/>
      <c r="T16" s="102">
        <f>SUM(T9:T15)</f>
        <v>556478</v>
      </c>
      <c r="U16" s="103"/>
      <c r="V16" s="103"/>
      <c r="W16" s="102">
        <f>SUM(W9:W15)</f>
        <v>579151</v>
      </c>
      <c r="X16" s="103"/>
      <c r="Y16" s="103"/>
      <c r="Z16" s="102">
        <f>SUM(Z9:Z15)</f>
        <v>593025</v>
      </c>
      <c r="AA16" s="103"/>
      <c r="AB16" s="103"/>
      <c r="AC16" s="102">
        <f>SUM(AC9:AC15)</f>
        <v>620012</v>
      </c>
      <c r="AD16" s="103"/>
      <c r="AF16" s="102">
        <f>SUM(AF9:AF15)</f>
        <v>688501</v>
      </c>
      <c r="AG16" s="103"/>
      <c r="AI16" s="102">
        <f>SUM(AI9:AI15)</f>
        <v>714866</v>
      </c>
      <c r="AJ16" s="103"/>
      <c r="AL16" s="102">
        <f>SUM(AL9:AL15)</f>
        <v>730181</v>
      </c>
      <c r="AM16" s="103"/>
      <c r="AO16" s="102">
        <f>SUM(AO9:AO15)</f>
        <v>790939</v>
      </c>
      <c r="AP16" s="103"/>
      <c r="AR16" s="102">
        <f>SUM(AR9:AR15)</f>
        <v>803704</v>
      </c>
      <c r="AS16" s="103"/>
      <c r="AU16" s="102">
        <f>SUM(AU9:AU15)</f>
        <v>811235</v>
      </c>
      <c r="AV16" s="103"/>
      <c r="AX16" s="102">
        <f>SUM(AX9:AX15)</f>
        <v>857580</v>
      </c>
      <c r="AY16" s="103"/>
      <c r="BA16" s="102">
        <f>SUM(BA9:BA15)</f>
        <v>892214</v>
      </c>
      <c r="BB16" s="103"/>
      <c r="BD16" s="102">
        <f>SUM(BD9:BD15)</f>
        <v>933702</v>
      </c>
      <c r="BE16" s="103"/>
      <c r="BG16" s="102">
        <f>SUM(BG9:BG15)</f>
        <v>992326</v>
      </c>
      <c r="BH16" s="103"/>
      <c r="BJ16" s="102">
        <f>SUM(BJ9:BJ15)</f>
        <v>1000404</v>
      </c>
      <c r="BK16" s="103"/>
      <c r="BM16" s="102">
        <f>SUM(BM9:BM15)</f>
        <v>1055639</v>
      </c>
      <c r="BN16" s="103"/>
      <c r="BP16" s="102"/>
      <c r="BQ16" s="103">
        <f>SUM(BQ9:BQ15)</f>
        <v>1090080</v>
      </c>
      <c r="BS16" s="102"/>
      <c r="BT16" s="103"/>
      <c r="BU16" s="104">
        <f>SUM(BU9:BU15)</f>
        <v>1157337</v>
      </c>
      <c r="BV16" s="105"/>
      <c r="BW16" s="102"/>
      <c r="BX16" s="102"/>
      <c r="BY16" s="105">
        <f>SUM(BY9:BY15)</f>
        <v>1212123</v>
      </c>
      <c r="BZ16" s="102"/>
      <c r="CA16" s="102"/>
      <c r="CB16" s="106">
        <f>SUM(CB9:CB15)</f>
        <v>1299725</v>
      </c>
      <c r="CC16" s="106"/>
      <c r="CD16" s="106"/>
      <c r="CE16" s="106">
        <f>SUM(CE9:CE15)</f>
        <v>1355998</v>
      </c>
      <c r="CF16" s="107"/>
      <c r="CG16" s="108"/>
      <c r="CH16" s="106">
        <f>SUM(CH9:CH15)</f>
        <v>1378393</v>
      </c>
      <c r="CI16" s="107"/>
      <c r="CJ16" s="108"/>
      <c r="CK16" s="106">
        <f>SUM(CK9:CK15)</f>
        <v>1425402</v>
      </c>
      <c r="CL16" s="107"/>
      <c r="CM16" s="108"/>
      <c r="CN16" s="106">
        <f>SUM(CN9:CN15)</f>
        <v>1450509</v>
      </c>
      <c r="CO16" s="107"/>
      <c r="CP16" s="108"/>
      <c r="CQ16" s="106">
        <f>SUM(CQ9:CQ15)</f>
        <v>1428164</v>
      </c>
      <c r="CR16" s="107"/>
      <c r="CS16" s="108"/>
      <c r="CT16" s="106">
        <f>SUM(CT9:CT15)</f>
        <v>1373289</v>
      </c>
      <c r="CU16" s="107"/>
    </row>
    <row r="17" spans="1:99" s="72" customFormat="1" ht="15" customHeight="1">
      <c r="A17" s="69"/>
      <c r="B17" s="70"/>
      <c r="C17" s="71"/>
      <c r="D17" s="71"/>
      <c r="E17" s="70"/>
      <c r="F17" s="71"/>
      <c r="G17" s="71"/>
      <c r="H17" s="70"/>
      <c r="I17" s="71"/>
      <c r="J17" s="71"/>
      <c r="K17" s="70"/>
      <c r="L17" s="71"/>
      <c r="M17" s="71"/>
      <c r="N17" s="70"/>
      <c r="O17" s="71"/>
      <c r="P17" s="71"/>
      <c r="Q17" s="70"/>
      <c r="R17" s="71"/>
      <c r="S17" s="71"/>
      <c r="T17" s="70"/>
      <c r="U17" s="71"/>
      <c r="V17" s="71"/>
      <c r="W17" s="70"/>
      <c r="X17" s="71"/>
      <c r="Y17" s="71"/>
      <c r="Z17" s="70"/>
      <c r="AA17" s="71"/>
      <c r="AB17" s="71"/>
      <c r="AC17" s="70"/>
      <c r="AD17" s="71"/>
      <c r="AF17" s="70"/>
      <c r="AG17" s="71"/>
      <c r="AI17" s="70"/>
      <c r="AJ17" s="71"/>
      <c r="AL17" s="70"/>
      <c r="AM17" s="71"/>
      <c r="AO17" s="70"/>
      <c r="AP17" s="71"/>
      <c r="AR17" s="70"/>
      <c r="AS17" s="71"/>
      <c r="AU17" s="70"/>
      <c r="AV17" s="71"/>
      <c r="AX17" s="70"/>
      <c r="AY17" s="71"/>
      <c r="BA17" s="70"/>
      <c r="BB17" s="71"/>
      <c r="BD17" s="70"/>
      <c r="BE17" s="71"/>
      <c r="BG17" s="70"/>
      <c r="BH17" s="71"/>
      <c r="BJ17" s="70"/>
      <c r="BK17" s="71"/>
      <c r="BM17" s="70"/>
      <c r="BN17" s="71"/>
      <c r="BP17" s="70"/>
      <c r="BQ17" s="71"/>
      <c r="BS17" s="70"/>
      <c r="BT17" s="71"/>
      <c r="BV17" s="73"/>
      <c r="BW17" s="70"/>
      <c r="BX17" s="70"/>
      <c r="BY17" s="73"/>
      <c r="BZ17" s="70"/>
      <c r="CA17" s="70"/>
      <c r="CB17" s="73"/>
      <c r="CC17" s="70"/>
      <c r="CD17" s="70"/>
      <c r="CE17" s="73"/>
      <c r="CF17" s="71"/>
      <c r="CH17" s="73"/>
      <c r="CI17" s="71"/>
      <c r="CK17" s="73"/>
      <c r="CL17" s="71"/>
      <c r="CN17" s="73"/>
      <c r="CO17" s="71"/>
      <c r="CQ17" s="73"/>
      <c r="CR17" s="71"/>
      <c r="CT17" s="73"/>
      <c r="CU17" s="71"/>
    </row>
    <row r="18" spans="1:99" s="17" customFormat="1" ht="15" customHeight="1">
      <c r="A18" s="16"/>
      <c r="C18" s="18"/>
      <c r="D18" s="18"/>
      <c r="E18" s="19"/>
      <c r="F18" s="18"/>
      <c r="G18" s="18"/>
      <c r="H18" s="19"/>
      <c r="I18" s="18"/>
      <c r="J18" s="18"/>
      <c r="K18" s="19"/>
      <c r="L18" s="18"/>
      <c r="M18" s="18"/>
      <c r="N18" s="19"/>
      <c r="O18" s="18"/>
      <c r="P18" s="18"/>
      <c r="Q18" s="19"/>
      <c r="R18" s="18"/>
      <c r="S18" s="18"/>
      <c r="T18" s="19"/>
      <c r="U18" s="18"/>
      <c r="V18" s="18"/>
      <c r="W18" s="19"/>
      <c r="X18" s="18"/>
      <c r="Y18" s="18"/>
      <c r="Z18" s="19"/>
      <c r="AA18" s="18"/>
      <c r="AB18" s="18"/>
      <c r="AC18" s="19"/>
      <c r="AD18" s="18"/>
      <c r="AE18" s="18"/>
      <c r="AF18" s="19"/>
      <c r="AG18" s="18"/>
      <c r="AI18" s="19"/>
      <c r="AJ18" s="18"/>
      <c r="AL18" s="19"/>
      <c r="AM18" s="18"/>
      <c r="AO18" s="19"/>
      <c r="AP18" s="18"/>
      <c r="AR18" s="19"/>
      <c r="AS18" s="18"/>
      <c r="AU18" s="19"/>
      <c r="AV18" s="18"/>
      <c r="AX18" s="19"/>
      <c r="AY18" s="18"/>
      <c r="BA18" s="19"/>
      <c r="BB18" s="18"/>
      <c r="BD18" s="19"/>
      <c r="BE18" s="18"/>
      <c r="BG18" s="19"/>
      <c r="BH18" s="18"/>
      <c r="BJ18" s="19"/>
      <c r="BK18" s="18"/>
      <c r="BM18" s="19"/>
      <c r="BN18" s="18"/>
      <c r="BQ18" s="19"/>
      <c r="BR18" s="18"/>
      <c r="BU18" s="19"/>
      <c r="BV18" s="18"/>
      <c r="BY18" s="19"/>
      <c r="BZ18" s="18"/>
      <c r="CB18" s="19"/>
      <c r="CC18" s="18"/>
      <c r="CE18" s="19"/>
      <c r="CF18" s="18"/>
      <c r="CH18" s="19"/>
      <c r="CI18" s="18"/>
      <c r="CK18" s="19"/>
      <c r="CL18" s="18"/>
      <c r="CN18" s="19"/>
      <c r="CO18" s="18"/>
      <c r="CQ18" s="19"/>
      <c r="CR18" s="18"/>
      <c r="CT18" s="19"/>
      <c r="CU18" s="18"/>
    </row>
    <row r="19" spans="1:99" s="79" customFormat="1" ht="16.5" customHeight="1">
      <c r="A19" s="77" t="s">
        <v>50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</row>
    <row r="20" spans="1:99" s="82" customFormat="1" ht="15" customHeight="1">
      <c r="A20" s="80" t="s">
        <v>51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</row>
    <row r="21" spans="1:99" s="79" customFormat="1" ht="13.65" customHeight="1">
      <c r="A21" s="83" t="s">
        <v>49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</row>
    <row r="22" spans="1:99" s="82" customFormat="1" ht="15" customHeight="1">
      <c r="A22" s="80" t="s">
        <v>52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</row>
    <row r="23" spans="1:99" s="87" customFormat="1" ht="13.5" customHeight="1">
      <c r="A23" s="85" t="s">
        <v>40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</row>
    <row r="24" spans="1:99" s="12" customFormat="1" ht="12" customHeight="1">
      <c r="A24" s="15"/>
      <c r="C24" s="13"/>
      <c r="D24" s="13"/>
      <c r="E24" s="14"/>
      <c r="F24" s="13"/>
      <c r="G24" s="13"/>
      <c r="H24" s="14"/>
      <c r="I24" s="13"/>
      <c r="J24" s="13"/>
      <c r="K24" s="14"/>
      <c r="L24" s="13"/>
      <c r="M24" s="13"/>
      <c r="N24" s="14"/>
      <c r="O24" s="13"/>
      <c r="P24" s="13"/>
      <c r="Q24" s="14"/>
      <c r="R24" s="13"/>
      <c r="S24" s="13"/>
      <c r="T24" s="14"/>
      <c r="U24" s="13"/>
      <c r="V24" s="13"/>
      <c r="W24" s="14"/>
      <c r="X24" s="13"/>
      <c r="Y24" s="13"/>
      <c r="Z24" s="14"/>
      <c r="AA24" s="13"/>
      <c r="AB24" s="13"/>
      <c r="AC24" s="14"/>
      <c r="AD24" s="13"/>
      <c r="AE24" s="13"/>
      <c r="AF24" s="14"/>
      <c r="AG24" s="13"/>
      <c r="AI24" s="14"/>
      <c r="AJ24" s="13"/>
      <c r="AL24" s="14"/>
      <c r="AM24" s="13"/>
      <c r="AO24" s="14"/>
      <c r="AP24" s="13"/>
      <c r="AR24" s="14"/>
      <c r="AS24" s="13"/>
      <c r="AU24" s="14"/>
      <c r="AV24" s="13"/>
      <c r="AX24" s="14"/>
      <c r="AY24" s="13"/>
      <c r="BA24" s="14"/>
      <c r="BB24" s="13"/>
      <c r="BD24" s="14"/>
      <c r="BE24" s="13"/>
      <c r="BG24" s="14"/>
      <c r="BH24" s="13"/>
      <c r="BJ24" s="14"/>
      <c r="BK24" s="13"/>
      <c r="BM24" s="14"/>
      <c r="BN24" s="13"/>
      <c r="BQ24" s="14"/>
      <c r="BR24" s="13"/>
      <c r="BU24" s="14"/>
      <c r="BV24" s="13"/>
      <c r="BY24" s="14"/>
      <c r="BZ24" s="13"/>
      <c r="CB24" s="14"/>
      <c r="CC24" s="13"/>
      <c r="CE24" s="14"/>
      <c r="CF24" s="13"/>
      <c r="CH24" s="14"/>
      <c r="CI24" s="13"/>
      <c r="CK24" s="14"/>
      <c r="CL24" s="13"/>
      <c r="CN24" s="14"/>
      <c r="CO24" s="13"/>
      <c r="CQ24" s="14"/>
      <c r="CR24" s="13"/>
      <c r="CT24" s="14"/>
      <c r="CU24" s="13"/>
    </row>
    <row r="25" spans="1:99" s="12" customFormat="1" ht="12" customHeight="1">
      <c r="A25" s="15"/>
      <c r="C25" s="13"/>
      <c r="D25" s="13"/>
      <c r="E25" s="14"/>
      <c r="F25" s="13"/>
      <c r="G25" s="13"/>
      <c r="H25" s="14"/>
      <c r="I25" s="13"/>
      <c r="J25" s="13"/>
      <c r="K25" s="14"/>
      <c r="L25" s="13"/>
      <c r="M25" s="13"/>
      <c r="N25" s="14"/>
      <c r="O25" s="13"/>
      <c r="P25" s="13"/>
      <c r="Q25" s="14"/>
      <c r="R25" s="13"/>
      <c r="S25" s="13"/>
      <c r="T25" s="14"/>
      <c r="U25" s="13"/>
      <c r="V25" s="13"/>
      <c r="W25" s="14"/>
      <c r="X25" s="13"/>
      <c r="Y25" s="13"/>
      <c r="Z25" s="14"/>
      <c r="AA25" s="13"/>
      <c r="AB25" s="13"/>
      <c r="AC25" s="14"/>
      <c r="AD25" s="13"/>
      <c r="AE25" s="13"/>
      <c r="AF25" s="14"/>
      <c r="AG25" s="13"/>
      <c r="AI25" s="14"/>
      <c r="AJ25" s="13"/>
      <c r="AL25" s="14"/>
      <c r="AM25" s="13"/>
      <c r="AO25" s="14"/>
      <c r="AP25" s="13"/>
      <c r="AR25" s="14"/>
      <c r="AS25" s="13"/>
      <c r="AU25" s="14"/>
      <c r="AV25" s="13"/>
      <c r="AX25" s="14"/>
      <c r="AY25" s="13"/>
      <c r="BA25" s="14"/>
      <c r="BB25" s="13"/>
      <c r="BD25" s="14"/>
      <c r="BE25" s="13"/>
      <c r="BG25" s="14"/>
      <c r="BH25" s="13"/>
      <c r="BJ25" s="14"/>
      <c r="BK25" s="13"/>
      <c r="BM25" s="14"/>
      <c r="BN25" s="13"/>
      <c r="BQ25" s="14"/>
      <c r="BR25" s="13"/>
      <c r="BU25" s="14"/>
      <c r="BV25" s="13"/>
      <c r="BY25" s="14"/>
      <c r="BZ25" s="13"/>
      <c r="CB25" s="14"/>
      <c r="CC25" s="13"/>
      <c r="CE25" s="14"/>
      <c r="CF25" s="13"/>
      <c r="CH25" s="14"/>
      <c r="CI25" s="13"/>
      <c r="CK25" s="14"/>
      <c r="CL25" s="13"/>
      <c r="CN25" s="14"/>
      <c r="CO25" s="13"/>
      <c r="CQ25" s="14"/>
      <c r="CR25" s="13"/>
      <c r="CT25" s="14"/>
      <c r="CU25" s="13"/>
    </row>
    <row r="26" spans="1:99" ht="12" customHeight="1"/>
    <row r="27" spans="1:99" ht="12" customHeight="1"/>
    <row r="28" spans="1:99" ht="12" customHeight="1">
      <c r="A28" s="6"/>
      <c r="AE28" s="10"/>
    </row>
    <row r="29" spans="1:99" ht="12.75" customHeight="1">
      <c r="A29" s="9"/>
      <c r="AA29" s="9"/>
      <c r="AB29" s="9"/>
      <c r="AD29" s="9"/>
      <c r="AE29" s="9"/>
      <c r="AH29" s="5"/>
      <c r="AI29" s="5"/>
      <c r="AJ29" s="9"/>
      <c r="AK29" s="10"/>
      <c r="AL29" s="8"/>
      <c r="AM29" s="9"/>
      <c r="AO29" s="8"/>
      <c r="AP29" s="9"/>
      <c r="AR29" s="8"/>
      <c r="AS29" s="9"/>
      <c r="AU29" s="8"/>
      <c r="AV29" s="9"/>
      <c r="AX29" s="8"/>
      <c r="AY29" s="9"/>
      <c r="BA29" s="8"/>
      <c r="BB29" s="9"/>
      <c r="BD29" s="8"/>
      <c r="BE29" s="9"/>
      <c r="BG29" s="8"/>
      <c r="BH29" s="9"/>
      <c r="BJ29" s="8"/>
      <c r="BK29" s="9"/>
      <c r="BM29" s="8"/>
      <c r="BN29" s="9"/>
      <c r="BQ29" s="8"/>
      <c r="BR29" s="9"/>
      <c r="BU29" s="8"/>
      <c r="BV29" s="9"/>
      <c r="BY29" s="8"/>
      <c r="BZ29" s="9"/>
      <c r="CB29" s="8"/>
      <c r="CC29" s="9"/>
      <c r="CE29" s="8"/>
      <c r="CF29" s="9"/>
      <c r="CH29" s="8"/>
      <c r="CI29" s="9"/>
      <c r="CK29" s="8"/>
      <c r="CL29" s="9"/>
      <c r="CN29" s="8"/>
      <c r="CO29" s="9"/>
      <c r="CQ29" s="8"/>
      <c r="CR29" s="9"/>
      <c r="CT29" s="8"/>
      <c r="CU29" s="9"/>
    </row>
    <row r="30" spans="1:99" ht="12.75" customHeight="1">
      <c r="A30" s="9"/>
      <c r="K30" s="9" t="s">
        <v>0</v>
      </c>
      <c r="AA30" s="9"/>
      <c r="AB30" s="9"/>
      <c r="AD30" s="9"/>
      <c r="AE30" s="9"/>
      <c r="AH30" s="5"/>
      <c r="AI30" s="5"/>
      <c r="AJ30" s="9"/>
      <c r="AK30" s="10"/>
      <c r="AL30" s="8"/>
      <c r="AM30" s="9"/>
      <c r="AO30" s="8"/>
      <c r="AP30" s="9"/>
      <c r="AR30" s="8"/>
      <c r="AS30" s="9"/>
      <c r="AU30" s="8"/>
      <c r="AV30" s="9"/>
      <c r="AX30" s="8"/>
      <c r="AY30" s="9"/>
      <c r="BA30" s="8"/>
      <c r="BB30" s="9"/>
      <c r="BD30" s="8"/>
      <c r="BE30" s="9"/>
      <c r="BG30" s="8"/>
      <c r="BH30" s="9"/>
      <c r="BJ30" s="8"/>
      <c r="BK30" s="9"/>
      <c r="BM30" s="8"/>
      <c r="BN30" s="9"/>
      <c r="BQ30" s="8"/>
      <c r="BR30" s="9"/>
      <c r="BU30" s="8"/>
      <c r="BV30" s="9"/>
      <c r="BY30" s="8"/>
      <c r="BZ30" s="9"/>
      <c r="CB30" s="8"/>
      <c r="CC30" s="9"/>
      <c r="CE30" s="8"/>
      <c r="CF30" s="9"/>
      <c r="CH30" s="8"/>
      <c r="CI30" s="9"/>
      <c r="CK30" s="8"/>
      <c r="CL30" s="9"/>
      <c r="CN30" s="8"/>
      <c r="CO30" s="9"/>
      <c r="CQ30" s="8"/>
      <c r="CR30" s="9"/>
      <c r="CT30" s="8"/>
      <c r="CU30" s="9"/>
    </row>
    <row r="31" spans="1:99" ht="12.75" customHeight="1">
      <c r="A31" s="9"/>
      <c r="AA31" s="9"/>
      <c r="AB31" s="9"/>
      <c r="AD31" s="9"/>
      <c r="AE31" s="9"/>
      <c r="AH31" s="5"/>
      <c r="AI31" s="5"/>
      <c r="AJ31" s="9"/>
      <c r="AK31" s="10"/>
      <c r="AL31" s="8"/>
      <c r="AM31" s="9"/>
      <c r="AO31" s="8"/>
      <c r="AP31" s="9"/>
      <c r="AR31" s="8"/>
      <c r="AS31" s="9"/>
      <c r="AU31" s="8"/>
      <c r="AV31" s="9"/>
      <c r="AX31" s="8"/>
      <c r="AY31" s="9"/>
      <c r="BA31" s="8"/>
      <c r="BB31" s="9"/>
      <c r="BD31" s="8"/>
      <c r="BE31" s="9"/>
      <c r="BG31" s="8"/>
      <c r="BH31" s="9"/>
      <c r="BJ31" s="8"/>
      <c r="BK31" s="9"/>
      <c r="BM31" s="8"/>
      <c r="BN31" s="9"/>
      <c r="BQ31" s="8"/>
      <c r="BR31" s="9"/>
      <c r="BU31" s="8"/>
      <c r="BV31" s="9"/>
      <c r="BY31" s="8"/>
      <c r="BZ31" s="9"/>
      <c r="CB31" s="8"/>
      <c r="CC31" s="9"/>
      <c r="CE31" s="8"/>
      <c r="CF31" s="9"/>
      <c r="CH31" s="8"/>
      <c r="CI31" s="9"/>
      <c r="CK31" s="8"/>
      <c r="CL31" s="9"/>
      <c r="CN31" s="8"/>
      <c r="CO31" s="9"/>
      <c r="CQ31" s="8"/>
      <c r="CR31" s="9"/>
      <c r="CT31" s="8"/>
      <c r="CU31" s="9"/>
    </row>
    <row r="32" spans="1:99" ht="12.75" customHeight="1">
      <c r="A32" s="9"/>
      <c r="AA32" s="9"/>
      <c r="AB32" s="9"/>
      <c r="AD32" s="9"/>
      <c r="AE32" s="9"/>
      <c r="AH32" s="5"/>
      <c r="AI32" s="5"/>
      <c r="AJ32" s="9"/>
      <c r="AK32" s="10"/>
      <c r="AL32" s="8"/>
      <c r="AM32" s="9"/>
      <c r="AO32" s="8"/>
      <c r="AP32" s="9"/>
      <c r="AR32" s="8"/>
      <c r="AS32" s="9"/>
      <c r="AU32" s="8"/>
      <c r="AV32" s="9"/>
      <c r="AX32" s="8"/>
      <c r="AY32" s="9"/>
      <c r="BA32" s="8"/>
      <c r="BB32" s="9"/>
      <c r="BD32" s="8"/>
      <c r="BE32" s="9"/>
      <c r="BG32" s="8"/>
      <c r="BH32" s="9"/>
      <c r="BJ32" s="8"/>
      <c r="BK32" s="9"/>
      <c r="BM32" s="8"/>
      <c r="BN32" s="9"/>
      <c r="BQ32" s="8"/>
      <c r="BR32" s="9"/>
      <c r="BU32" s="8"/>
      <c r="BV32" s="9"/>
      <c r="BY32" s="8"/>
      <c r="BZ32" s="9"/>
      <c r="CB32" s="8"/>
      <c r="CC32" s="9"/>
      <c r="CE32" s="8"/>
      <c r="CF32" s="9"/>
      <c r="CH32" s="8"/>
      <c r="CI32" s="9"/>
      <c r="CK32" s="8"/>
      <c r="CL32" s="9"/>
      <c r="CN32" s="8"/>
      <c r="CO32" s="9"/>
      <c r="CQ32" s="8"/>
      <c r="CR32" s="9"/>
      <c r="CT32" s="8"/>
      <c r="CU32" s="9"/>
    </row>
    <row r="33" spans="1:99" ht="12.75" customHeight="1">
      <c r="A33" s="9"/>
      <c r="AA33" s="9"/>
      <c r="AB33" s="9"/>
      <c r="AD33" s="9"/>
      <c r="AE33" s="9"/>
      <c r="AH33" s="5"/>
      <c r="AI33" s="5"/>
      <c r="AJ33" s="9"/>
      <c r="AK33" s="10"/>
      <c r="AL33" s="8"/>
      <c r="AM33" s="9"/>
      <c r="AO33" s="8"/>
      <c r="AP33" s="9"/>
      <c r="AR33" s="8"/>
      <c r="AS33" s="9"/>
      <c r="AU33" s="8"/>
      <c r="AV33" s="9"/>
      <c r="AX33" s="8"/>
      <c r="AY33" s="9"/>
      <c r="BA33" s="8"/>
      <c r="BB33" s="9"/>
      <c r="BD33" s="8"/>
      <c r="BE33" s="9"/>
      <c r="BG33" s="8"/>
      <c r="BH33" s="9"/>
      <c r="BJ33" s="8"/>
      <c r="BK33" s="9"/>
      <c r="BM33" s="8"/>
      <c r="BN33" s="9"/>
      <c r="BQ33" s="8"/>
      <c r="BR33" s="9"/>
      <c r="BU33" s="8"/>
      <c r="BV33" s="9"/>
      <c r="BY33" s="8"/>
      <c r="BZ33" s="9"/>
      <c r="CB33" s="8"/>
      <c r="CC33" s="9"/>
      <c r="CE33" s="8"/>
      <c r="CF33" s="9"/>
      <c r="CH33" s="8"/>
      <c r="CI33" s="9"/>
      <c r="CK33" s="8"/>
      <c r="CL33" s="9"/>
      <c r="CN33" s="8"/>
      <c r="CO33" s="9"/>
      <c r="CQ33" s="8"/>
      <c r="CR33" s="9"/>
      <c r="CT33" s="8"/>
      <c r="CU33" s="9"/>
    </row>
    <row r="34" spans="1:99" ht="12.75" customHeight="1">
      <c r="A34" s="9"/>
      <c r="AA34" s="9"/>
      <c r="AB34" s="9"/>
      <c r="AD34" s="9"/>
      <c r="AE34" s="9"/>
      <c r="AH34" s="5"/>
      <c r="AI34" s="5"/>
      <c r="AJ34" s="9"/>
      <c r="AK34" s="10"/>
      <c r="AL34" s="8"/>
      <c r="AM34" s="9"/>
      <c r="AO34" s="8"/>
      <c r="AP34" s="9"/>
      <c r="AR34" s="8"/>
      <c r="AS34" s="9"/>
      <c r="AU34" s="8"/>
      <c r="AV34" s="9"/>
      <c r="AX34" s="8"/>
      <c r="AY34" s="9"/>
      <c r="BA34" s="8"/>
      <c r="BB34" s="9"/>
      <c r="BD34" s="8"/>
      <c r="BE34" s="9"/>
      <c r="BG34" s="8"/>
      <c r="BH34" s="9"/>
      <c r="BJ34" s="8"/>
      <c r="BK34" s="9"/>
      <c r="BM34" s="8"/>
      <c r="BN34" s="9"/>
      <c r="BQ34" s="8"/>
      <c r="BR34" s="9"/>
      <c r="BU34" s="8"/>
      <c r="BV34" s="9"/>
      <c r="BY34" s="8"/>
      <c r="BZ34" s="9"/>
      <c r="CB34" s="8"/>
      <c r="CC34" s="9"/>
      <c r="CE34" s="8"/>
      <c r="CF34" s="9"/>
      <c r="CH34" s="8"/>
      <c r="CI34" s="9"/>
      <c r="CK34" s="8"/>
      <c r="CL34" s="9"/>
      <c r="CN34" s="8"/>
      <c r="CO34" s="9"/>
      <c r="CQ34" s="8"/>
      <c r="CR34" s="9"/>
      <c r="CT34" s="8"/>
      <c r="CU34" s="9"/>
    </row>
    <row r="35" spans="1:99" ht="12.75" customHeight="1">
      <c r="AA35" s="9"/>
      <c r="AB35" s="9"/>
      <c r="AD35" s="9"/>
      <c r="AE35" s="9"/>
      <c r="AH35" s="5"/>
      <c r="AI35" s="5"/>
      <c r="AJ35" s="9"/>
      <c r="AK35" s="10"/>
      <c r="AL35" s="8"/>
      <c r="AM35" s="9"/>
      <c r="AO35" s="8"/>
      <c r="AP35" s="9"/>
      <c r="AR35" s="8"/>
      <c r="AS35" s="9"/>
      <c r="AU35" s="8"/>
      <c r="AV35" s="9"/>
      <c r="AX35" s="8"/>
      <c r="AY35" s="9"/>
      <c r="BA35" s="8"/>
      <c r="BB35" s="9"/>
      <c r="BD35" s="8"/>
      <c r="BE35" s="9"/>
      <c r="BG35" s="8"/>
      <c r="BH35" s="9"/>
      <c r="BJ35" s="8"/>
      <c r="BK35" s="9"/>
      <c r="BM35" s="8"/>
      <c r="BN35" s="9"/>
      <c r="BQ35" s="8"/>
      <c r="BR35" s="9"/>
      <c r="BU35" s="8"/>
      <c r="BV35" s="9"/>
      <c r="BY35" s="8"/>
      <c r="BZ35" s="9"/>
      <c r="CB35" s="8"/>
      <c r="CC35" s="9"/>
      <c r="CE35" s="8"/>
      <c r="CF35" s="9"/>
      <c r="CH35" s="8"/>
      <c r="CI35" s="9"/>
      <c r="CK35" s="8"/>
      <c r="CL35" s="9"/>
      <c r="CN35" s="8"/>
      <c r="CO35" s="9"/>
      <c r="CQ35" s="8"/>
      <c r="CR35" s="9"/>
      <c r="CT35" s="8"/>
      <c r="CU35" s="9"/>
    </row>
    <row r="36" spans="1:99" ht="12.75" customHeight="1">
      <c r="AE36" s="10"/>
      <c r="AF36" s="11"/>
      <c r="AI36" s="11"/>
      <c r="AL36" s="11"/>
      <c r="AO36" s="11"/>
      <c r="AR36" s="11"/>
      <c r="AU36" s="11"/>
      <c r="AX36" s="11"/>
      <c r="BA36" s="11"/>
      <c r="BD36" s="11"/>
      <c r="BG36" s="11"/>
      <c r="BJ36" s="11"/>
      <c r="BM36" s="11"/>
      <c r="BQ36" s="11"/>
      <c r="BU36" s="11"/>
      <c r="BY36" s="11"/>
      <c r="CB36" s="11"/>
      <c r="CE36" s="11"/>
      <c r="CH36" s="11"/>
      <c r="CK36" s="11"/>
      <c r="CN36" s="11"/>
      <c r="CQ36" s="11"/>
      <c r="CT36" s="11"/>
    </row>
    <row r="37" spans="1:99" ht="12.75" customHeight="1"/>
    <row r="38" spans="1:99" ht="12.75" customHeight="1"/>
    <row r="39" spans="1:99" ht="12.75" customHeight="1"/>
    <row r="40" spans="1:99" ht="12.75" customHeight="1"/>
    <row r="41" spans="1:99" ht="12.75" customHeight="1"/>
    <row r="42" spans="1:99" ht="12.75" customHeight="1"/>
    <row r="43" spans="1:99" ht="12.75" customHeight="1"/>
    <row r="44" spans="1:99" ht="12.75" customHeight="1"/>
    <row r="45" spans="1:99" ht="12.75" customHeight="1"/>
    <row r="46" spans="1:99" ht="12.75" customHeight="1"/>
    <row r="47" spans="1:99" ht="12.75" customHeight="1"/>
    <row r="48" spans="1:99" ht="12.75" customHeight="1"/>
    <row r="49" spans="1:99" ht="12.75" customHeight="1"/>
    <row r="50" spans="1:99" ht="12.75" customHeight="1"/>
    <row r="51" spans="1:99" ht="12.75" customHeight="1"/>
    <row r="54" spans="1:99" ht="12.75" customHeight="1"/>
    <row r="55" spans="1:99" ht="12.75" customHeight="1"/>
    <row r="58" spans="1:99" ht="12.75" customHeight="1"/>
    <row r="59" spans="1:99" ht="12.75" customHeight="1"/>
    <row r="60" spans="1:99" s="24" customFormat="1" ht="15" customHeight="1">
      <c r="A60" s="23" t="s">
        <v>8</v>
      </c>
      <c r="C60" s="25"/>
      <c r="D60" s="25"/>
      <c r="F60" s="25"/>
      <c r="G60" s="25"/>
      <c r="I60" s="25"/>
      <c r="J60" s="25"/>
      <c r="L60" s="25"/>
      <c r="M60" s="25"/>
      <c r="O60" s="25"/>
      <c r="P60" s="25"/>
      <c r="R60" s="25"/>
      <c r="S60" s="25"/>
      <c r="U60" s="25"/>
      <c r="V60" s="25"/>
      <c r="X60" s="25"/>
      <c r="Y60" s="25"/>
      <c r="AA60" s="25"/>
      <c r="AB60" s="25"/>
      <c r="AD60" s="25"/>
      <c r="AE60" s="25"/>
      <c r="AG60" s="25"/>
      <c r="AJ60" s="25"/>
      <c r="AM60" s="25"/>
      <c r="AP60" s="25"/>
      <c r="AS60" s="25"/>
      <c r="AV60" s="25"/>
      <c r="AY60" s="25"/>
      <c r="BB60" s="25"/>
      <c r="BE60" s="25"/>
      <c r="BH60" s="25"/>
      <c r="BK60" s="25"/>
      <c r="BN60" s="25"/>
      <c r="BR60" s="25"/>
      <c r="BV60" s="25"/>
      <c r="BZ60" s="25"/>
      <c r="CC60" s="25"/>
      <c r="CF60" s="25"/>
      <c r="CI60" s="25"/>
      <c r="CL60" s="25"/>
      <c r="CO60" s="25"/>
      <c r="CR60" s="25"/>
      <c r="CU60" s="25"/>
    </row>
    <row r="61" spans="1:99" s="24" customFormat="1" ht="15" customHeight="1">
      <c r="A61" s="23" t="s">
        <v>56</v>
      </c>
      <c r="C61" s="25"/>
      <c r="D61" s="25"/>
      <c r="F61" s="25"/>
      <c r="G61" s="25"/>
      <c r="I61" s="25"/>
      <c r="J61" s="25"/>
      <c r="L61" s="25"/>
      <c r="M61" s="25"/>
      <c r="O61" s="25"/>
      <c r="P61" s="25"/>
      <c r="R61" s="25"/>
      <c r="S61" s="25"/>
      <c r="U61" s="25"/>
      <c r="V61" s="25"/>
      <c r="X61" s="25"/>
      <c r="Y61" s="25"/>
      <c r="AA61" s="25"/>
      <c r="AB61" s="25"/>
      <c r="AD61" s="25"/>
      <c r="AE61" s="26"/>
      <c r="AG61" s="25"/>
      <c r="AJ61" s="25"/>
      <c r="AM61" s="25"/>
      <c r="AP61" s="25"/>
      <c r="AS61" s="25"/>
      <c r="AV61" s="25"/>
      <c r="AY61" s="25"/>
      <c r="BB61" s="25"/>
      <c r="BE61" s="25"/>
      <c r="BH61" s="25"/>
      <c r="BK61" s="25"/>
      <c r="BN61" s="25"/>
      <c r="BR61" s="25"/>
      <c r="BV61" s="25"/>
      <c r="BZ61" s="25"/>
      <c r="CC61" s="25"/>
      <c r="CF61" s="25"/>
      <c r="CI61" s="25"/>
      <c r="CL61" s="25"/>
      <c r="CO61" s="25"/>
      <c r="CR61" s="25"/>
      <c r="CU61" s="25"/>
    </row>
    <row r="62" spans="1:99" ht="12.75" customHeight="1"/>
    <row r="63" spans="1:99" ht="12.75" customHeight="1"/>
    <row r="64" spans="1:9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</sheetData>
  <mergeCells count="18">
    <mergeCell ref="BG6:BH6"/>
    <mergeCell ref="BY6:BZ6"/>
    <mergeCell ref="BD6:BE6"/>
    <mergeCell ref="BP6:BQ6"/>
    <mergeCell ref="BS6:BT6"/>
    <mergeCell ref="BV6:BW6"/>
    <mergeCell ref="A3:CI3"/>
    <mergeCell ref="BA6:BB6"/>
    <mergeCell ref="AO6:AP6"/>
    <mergeCell ref="AX6:AY6"/>
    <mergeCell ref="AU6:AV6"/>
    <mergeCell ref="AR6:AS6"/>
    <mergeCell ref="AL6:AM6"/>
    <mergeCell ref="CH6:CI6"/>
    <mergeCell ref="CB6:CC6"/>
    <mergeCell ref="BM6:BN6"/>
    <mergeCell ref="BJ6:BK6"/>
    <mergeCell ref="CE6:CF6"/>
  </mergeCells>
  <phoneticPr fontId="0" type="noConversion"/>
  <printOptions horizontalCentered="1"/>
  <pageMargins left="0.5" right="0.5" top="0.75" bottom="0.5" header="0.3" footer="0.5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29" sqref="E29"/>
    </sheetView>
  </sheetViews>
  <sheetFormatPr defaultRowHeight="13.2"/>
  <cols>
    <col min="1" max="1" width="29.33203125" customWidth="1"/>
    <col min="2" max="6" width="11.77734375" customWidth="1"/>
  </cols>
  <sheetData>
    <row r="1" spans="1:6" ht="17.25" customHeight="1">
      <c r="B1" s="75">
        <v>2017</v>
      </c>
      <c r="C1" s="75">
        <v>2018</v>
      </c>
      <c r="D1" s="75">
        <v>2019</v>
      </c>
      <c r="E1" s="75">
        <v>2020</v>
      </c>
      <c r="F1" s="75">
        <v>2021</v>
      </c>
    </row>
    <row r="2" spans="1:6" ht="17.25" customHeight="1">
      <c r="A2" s="75" t="s">
        <v>4</v>
      </c>
      <c r="B2" s="76">
        <v>578049</v>
      </c>
      <c r="C2" s="76">
        <v>579886</v>
      </c>
      <c r="D2" s="89">
        <v>590372</v>
      </c>
      <c r="E2" s="89">
        <v>602803</v>
      </c>
      <c r="F2" s="90">
        <v>606961</v>
      </c>
    </row>
    <row r="3" spans="1:6" ht="17.25" customHeight="1">
      <c r="A3" s="75" t="s">
        <v>5</v>
      </c>
      <c r="B3" s="76">
        <v>171513</v>
      </c>
      <c r="C3" s="76">
        <v>174260</v>
      </c>
      <c r="D3" s="89">
        <v>171278</v>
      </c>
      <c r="E3" s="89">
        <v>169458</v>
      </c>
      <c r="F3" s="92">
        <v>174409</v>
      </c>
    </row>
    <row r="4" spans="1:6" ht="17.25" customHeight="1">
      <c r="A4" s="75" t="s">
        <v>36</v>
      </c>
      <c r="B4" s="76">
        <v>350126</v>
      </c>
      <c r="C4" s="76">
        <v>360879</v>
      </c>
      <c r="D4" s="89">
        <v>374490</v>
      </c>
      <c r="E4" s="89">
        <v>340669</v>
      </c>
      <c r="F4" s="95">
        <v>313554</v>
      </c>
    </row>
    <row r="5" spans="1:6" ht="17.25" customHeight="1">
      <c r="A5" s="75" t="s">
        <v>6</v>
      </c>
      <c r="B5" s="76">
        <v>158591</v>
      </c>
      <c r="C5" s="76">
        <v>170941</v>
      </c>
      <c r="D5" s="89">
        <v>177815</v>
      </c>
      <c r="E5" s="89">
        <v>199854</v>
      </c>
      <c r="F5" s="92">
        <v>196059</v>
      </c>
    </row>
    <row r="6" spans="1:6" ht="17.25" customHeight="1">
      <c r="A6" s="75" t="s">
        <v>7</v>
      </c>
      <c r="B6" s="76">
        <v>34696</v>
      </c>
      <c r="C6" s="76">
        <v>22788</v>
      </c>
      <c r="D6" s="89">
        <v>23236</v>
      </c>
      <c r="E6" s="89">
        <v>0</v>
      </c>
      <c r="F6" s="110">
        <v>0</v>
      </c>
    </row>
    <row r="7" spans="1:6" ht="17.25" customHeight="1">
      <c r="A7" s="75" t="s">
        <v>39</v>
      </c>
      <c r="B7" s="76">
        <v>48330</v>
      </c>
      <c r="C7" s="76">
        <v>52677</v>
      </c>
      <c r="D7" s="89">
        <v>47446</v>
      </c>
      <c r="E7" s="89">
        <v>45109</v>
      </c>
      <c r="F7" s="92">
        <v>47878</v>
      </c>
    </row>
    <row r="8" spans="1:6" ht="17.25" customHeight="1">
      <c r="A8" s="75" t="s">
        <v>37</v>
      </c>
      <c r="B8" s="76">
        <v>37088</v>
      </c>
      <c r="C8" s="76">
        <v>63971</v>
      </c>
      <c r="D8" s="89">
        <v>65872</v>
      </c>
      <c r="E8" s="89">
        <v>70271</v>
      </c>
      <c r="F8" s="97">
        <v>34428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 Transfers Object</vt:lpstr>
      <vt:lpstr>Data for Chart</vt:lpstr>
      <vt:lpstr>'Expenditures Transfers Object'!Print_Area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2020-01-22T18:23:28Z</cp:lastPrinted>
  <dcterms:created xsi:type="dcterms:W3CDTF">1998-12-10T03:05:34Z</dcterms:created>
  <dcterms:modified xsi:type="dcterms:W3CDTF">2022-05-25T13:30:17Z</dcterms:modified>
</cp:coreProperties>
</file>