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9428" windowHeight="13956"/>
  </bookViews>
  <sheets>
    <sheet name="Age by Class" sheetId="1" r:id="rId1"/>
    <sheet name="Data for Chart" sheetId="2" state="hidden" r:id="rId2"/>
  </sheets>
  <definedNames>
    <definedName name="_xlnm.Print_Area" localSheetId="0">'Age by Class'!$A$1:$K$56</definedName>
  </definedNames>
  <calcPr calcId="162913"/>
</workbook>
</file>

<file path=xl/calcChain.xml><?xml version="1.0" encoding="utf-8"?>
<calcChain xmlns="http://schemas.openxmlformats.org/spreadsheetml/2006/main">
  <c r="I11" i="2" l="1"/>
  <c r="C11" i="2"/>
  <c r="D11" i="2"/>
  <c r="E11" i="2"/>
  <c r="F11" i="2"/>
  <c r="G11" i="2"/>
  <c r="H11" i="2"/>
  <c r="B11" i="2"/>
  <c r="I18" i="2"/>
  <c r="I19" i="2"/>
  <c r="I20" i="2"/>
  <c r="B18" i="2"/>
  <c r="B19" i="2"/>
  <c r="B20" i="2"/>
  <c r="I5" i="2"/>
  <c r="I6" i="2"/>
  <c r="I7" i="2"/>
  <c r="I8" i="2"/>
  <c r="B21" i="2" s="1"/>
  <c r="I9" i="2"/>
  <c r="B22" i="2" s="1"/>
  <c r="I10" i="2"/>
  <c r="B23" i="2" s="1"/>
  <c r="I4" i="2"/>
  <c r="B17" i="2" s="1"/>
  <c r="C16" i="1" l="1"/>
  <c r="D16" i="1"/>
  <c r="E16" i="1"/>
  <c r="F16" i="1"/>
  <c r="G16" i="1"/>
  <c r="H16" i="1"/>
  <c r="I16" i="1"/>
  <c r="J16" i="1"/>
  <c r="K14" i="1"/>
  <c r="K13" i="1"/>
  <c r="K12" i="1"/>
  <c r="K11" i="1"/>
  <c r="K10" i="1"/>
  <c r="K7" i="1"/>
  <c r="H23" i="2" l="1"/>
  <c r="K15" i="1" l="1"/>
  <c r="K16" i="1" s="1"/>
  <c r="C18" i="2"/>
  <c r="G19" i="2"/>
  <c r="C17" i="2" l="1"/>
  <c r="H17" i="2"/>
  <c r="C20" i="2"/>
  <c r="E20" i="2"/>
  <c r="C23" i="2"/>
  <c r="D23" i="2"/>
  <c r="E23" i="2"/>
  <c r="F23" i="2"/>
  <c r="G23" i="2"/>
  <c r="E17" i="2"/>
  <c r="D17" i="2"/>
  <c r="I23" i="2" l="1"/>
  <c r="G17" i="2"/>
  <c r="F17" i="2"/>
  <c r="I17" i="2" s="1"/>
  <c r="C21" i="2"/>
  <c r="E22" i="2" l="1"/>
  <c r="F22" i="2"/>
  <c r="G20" i="2"/>
  <c r="H19" i="2"/>
  <c r="C19" i="2"/>
  <c r="D19" i="2"/>
  <c r="H20" i="2"/>
  <c r="D21" i="2"/>
  <c r="G22" i="2"/>
  <c r="D18" i="2"/>
  <c r="D22" i="2" l="1"/>
  <c r="H18" i="2"/>
  <c r="F19" i="2"/>
  <c r="D20" i="2"/>
  <c r="H21" i="2"/>
  <c r="G18" i="2"/>
  <c r="E19" i="2"/>
  <c r="G21" i="2"/>
  <c r="F18" i="2"/>
  <c r="C22" i="2"/>
  <c r="F21" i="2"/>
  <c r="F20" i="2"/>
  <c r="E18" i="2"/>
  <c r="H22" i="2"/>
  <c r="E21" i="2"/>
  <c r="I22" i="2" l="1"/>
  <c r="I21" i="2"/>
</calcChain>
</file>

<file path=xl/sharedStrings.xml><?xml version="1.0" encoding="utf-8"?>
<sst xmlns="http://schemas.openxmlformats.org/spreadsheetml/2006/main" count="60" uniqueCount="34">
  <si>
    <t xml:space="preserve"> </t>
  </si>
  <si>
    <t>Merit</t>
  </si>
  <si>
    <t>All Employees</t>
  </si>
  <si>
    <t xml:space="preserve">Faculty </t>
  </si>
  <si>
    <t>Professional and Scientific</t>
  </si>
  <si>
    <t>Pre/Post Doctoral</t>
  </si>
  <si>
    <t>Graduate Assistants</t>
  </si>
  <si>
    <t>Temp Hourly (Student &amp; Non-student)</t>
  </si>
  <si>
    <t>Total</t>
  </si>
  <si>
    <t>Contract</t>
  </si>
  <si>
    <t xml:space="preserve"> October Payroll</t>
  </si>
  <si>
    <t xml:space="preserve">  Total</t>
  </si>
  <si>
    <t>Temp Hourly</t>
  </si>
  <si>
    <t>Professional &amp; Scientific</t>
  </si>
  <si>
    <t>Did not Report</t>
  </si>
  <si>
    <t>Employee Group</t>
  </si>
  <si>
    <t>20 &amp; Under</t>
  </si>
  <si>
    <t>21-30 Years</t>
  </si>
  <si>
    <t>31-40 Years</t>
  </si>
  <si>
    <t>41-50 Years</t>
  </si>
  <si>
    <t>51-60 Years</t>
  </si>
  <si>
    <t>61-64 Years</t>
  </si>
  <si>
    <t>65 or More</t>
  </si>
  <si>
    <r>
      <t xml:space="preserve">Academic/Administrative
</t>
    </r>
    <r>
      <rPr>
        <sz val="9.5"/>
        <rFont val="Univers 55"/>
      </rPr>
      <t xml:space="preserve">    without Faculty Rank</t>
    </r>
    <r>
      <rPr>
        <vertAlign val="superscript"/>
        <sz val="10"/>
        <rFont val="Univers 55"/>
        <family val="2"/>
      </rPr>
      <t>2</t>
    </r>
  </si>
  <si>
    <r>
      <rPr>
        <vertAlign val="superscript"/>
        <sz val="11"/>
        <rFont val="Univers 55"/>
      </rPr>
      <t>2</t>
    </r>
    <r>
      <rPr>
        <sz val="9"/>
        <rFont val="Univers LT Std 45 Light"/>
        <family val="2"/>
      </rPr>
      <t>These employees are visiting scientists.</t>
    </r>
  </si>
  <si>
    <t xml:space="preserve"> Office of Institutional Research (Data Source: Workday HCM and Finance)</t>
  </si>
  <si>
    <r>
      <rPr>
        <vertAlign val="superscript"/>
        <sz val="11"/>
        <rFont val="Univers 55"/>
      </rPr>
      <t>1</t>
    </r>
    <r>
      <rPr>
        <sz val="9"/>
        <rFont val="Univers LT Std 45 Light"/>
        <family val="2"/>
      </rPr>
      <t>Beginning 2019, the age-range classification categories shifted slightly to align with the new Workday HCM and Finance Data Source.</t>
    </r>
  </si>
  <si>
    <r>
      <rPr>
        <sz val="8"/>
        <rFont val="Univers LT Std 45 Light"/>
        <family val="2"/>
      </rPr>
      <t xml:space="preserve">  </t>
    </r>
    <r>
      <rPr>
        <sz val="9"/>
        <rFont val="Univers LT Std 45 Light"/>
        <family val="2"/>
      </rPr>
      <t>For reference, the previous Data Source, e-Data Warehouse, age-range categories included: 20-29; 30-39; 40-49; 50-59; 60-69; and 70 or More Years.</t>
    </r>
  </si>
  <si>
    <r>
      <t>EMPLOYEE CLASSIFICATION</t>
    </r>
    <r>
      <rPr>
        <b/>
        <vertAlign val="superscript"/>
        <sz val="12"/>
        <rFont val="Univers LT Std 45 Light"/>
        <family val="2"/>
      </rPr>
      <t>1</t>
    </r>
  </si>
  <si>
    <t>Employee Age by Classification and Headcount, 2020</t>
  </si>
  <si>
    <t xml:space="preserve"> Last Updated 3/1/2021</t>
  </si>
  <si>
    <t>2020 Count</t>
  </si>
  <si>
    <t>2020 Percent %</t>
  </si>
  <si>
    <t>20 and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</si>
</sst>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"/>
    <numFmt numFmtId="165" formatCode="0.0%"/>
  </numFmts>
  <fonts count="26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  <family val="2"/>
    </font>
    <font>
      <sz val="10"/>
      <name val="Univers 45 Light"/>
    </font>
    <font>
      <i/>
      <sz val="10"/>
      <name val="Univers 45 Light"/>
    </font>
    <font>
      <b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1"/>
      <name val="Univers 55"/>
    </font>
    <font>
      <b/>
      <sz val="11"/>
      <name val="Univers 55"/>
    </font>
    <font>
      <vertAlign val="superscript"/>
      <sz val="11"/>
      <name val="Univers 55"/>
    </font>
    <font>
      <sz val="9"/>
      <name val="Univers LT Std 45 Light"/>
      <family val="2"/>
    </font>
    <font>
      <sz val="10"/>
      <color rgb="FFFF0000"/>
      <name val="Univers 55"/>
    </font>
    <font>
      <b/>
      <sz val="10"/>
      <name val="Univers 55"/>
    </font>
    <font>
      <sz val="10"/>
      <color rgb="FFFF0000"/>
      <name val="Univers 55"/>
      <family val="2"/>
    </font>
    <font>
      <vertAlign val="superscript"/>
      <sz val="10"/>
      <name val="Univers 55"/>
      <family val="2"/>
    </font>
    <font>
      <sz val="9.5"/>
      <name val="Univers 55"/>
    </font>
    <font>
      <sz val="8"/>
      <name val="Univers LT Std 45 Light"/>
      <family val="2"/>
    </font>
    <font>
      <b/>
      <vertAlign val="superscript"/>
      <sz val="12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8" fillId="0" borderId="0" xfId="0" applyFont="1" applyBorder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11" fillId="0" borderId="1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3" fillId="0" borderId="0" xfId="0" applyNumberFormat="1" applyFont="1" applyFill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Fill="1" applyAlignment="1"/>
    <xf numFmtId="1" fontId="15" fillId="0" borderId="0" xfId="0" applyNumberFormat="1" applyFont="1" applyFill="1" applyAlignment="1">
      <alignment horizontal="right"/>
    </xf>
    <xf numFmtId="0" fontId="15" fillId="0" borderId="0" xfId="0" applyFont="1" applyAlignment="1"/>
    <xf numFmtId="164" fontId="15" fillId="0" borderId="0" xfId="0" applyNumberFormat="1" applyFont="1" applyAlignment="1">
      <alignment horizontal="right"/>
    </xf>
    <xf numFmtId="165" fontId="15" fillId="0" borderId="0" xfId="0" applyNumberFormat="1" applyFont="1"/>
    <xf numFmtId="0" fontId="16" fillId="0" borderId="0" xfId="0" applyFont="1"/>
    <xf numFmtId="9" fontId="16" fillId="0" borderId="0" xfId="0" applyNumberFormat="1" applyFont="1"/>
    <xf numFmtId="165" fontId="15" fillId="0" borderId="0" xfId="1" applyNumberFormat="1" applyFont="1" applyAlignment="1">
      <alignment horizontal="right"/>
    </xf>
    <xf numFmtId="3" fontId="16" fillId="0" borderId="0" xfId="0" applyNumberFormat="1" applyFont="1"/>
    <xf numFmtId="165" fontId="15" fillId="0" borderId="0" xfId="0" applyNumberFormat="1" applyFont="1" applyAlignment="1">
      <alignment horizontal="right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center"/>
    </xf>
    <xf numFmtId="0" fontId="18" fillId="0" borderId="0" xfId="0" applyFont="1" applyFill="1" applyAlignment="1"/>
    <xf numFmtId="0" fontId="18" fillId="0" borderId="0" xfId="0" applyFont="1" applyFill="1"/>
    <xf numFmtId="3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/>
    <xf numFmtId="0" fontId="15" fillId="0" borderId="1" xfId="0" applyFont="1" applyBorder="1" applyAlignment="1"/>
    <xf numFmtId="164" fontId="15" fillId="0" borderId="1" xfId="0" applyNumberFormat="1" applyFont="1" applyBorder="1" applyAlignment="1">
      <alignment horizontal="right"/>
    </xf>
    <xf numFmtId="0" fontId="19" fillId="0" borderId="0" xfId="0" applyFont="1" applyFill="1" applyAlignment="1">
      <alignment vertical="top"/>
    </xf>
    <xf numFmtId="164" fontId="21" fillId="0" borderId="0" xfId="0" applyNumberFormat="1" applyFont="1" applyFill="1" applyAlignment="1">
      <alignment vertical="center"/>
    </xf>
    <xf numFmtId="0" fontId="21" fillId="0" borderId="0" xfId="0" applyFont="1"/>
    <xf numFmtId="3" fontId="0" fillId="2" borderId="0" xfId="0" quotePrefix="1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3" fontId="13" fillId="2" borderId="0" xfId="0" applyNumberFormat="1" applyFont="1" applyFill="1" applyAlignment="1">
      <alignment horizontal="right" vertical="center" indent="1"/>
    </xf>
    <xf numFmtId="3" fontId="0" fillId="0" borderId="0" xfId="0" quotePrefix="1" applyNumberFormat="1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3" fontId="13" fillId="0" borderId="0" xfId="0" applyNumberFormat="1" applyFont="1" applyFill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3" fillId="0" borderId="1" xfId="0" applyNumberFormat="1" applyFont="1" applyFill="1" applyBorder="1" applyAlignment="1">
      <alignment horizontal="right" vertical="center" indent="1"/>
    </xf>
    <xf numFmtId="3" fontId="0" fillId="2" borderId="0" xfId="0" quotePrefix="1" applyNumberFormat="1" applyFont="1" applyFill="1" applyAlignment="1">
      <alignment horizontal="right" vertical="center" indent="2"/>
    </xf>
    <xf numFmtId="3" fontId="5" fillId="2" borderId="0" xfId="0" applyNumberFormat="1" applyFont="1" applyFill="1" applyAlignment="1">
      <alignment horizontal="right" vertical="center" indent="2"/>
    </xf>
    <xf numFmtId="3" fontId="0" fillId="0" borderId="0" xfId="0" quotePrefix="1" applyNumberFormat="1" applyFont="1" applyFill="1" applyAlignment="1">
      <alignment horizontal="right" vertical="center" indent="2"/>
    </xf>
    <xf numFmtId="3" fontId="5" fillId="0" borderId="0" xfId="0" applyNumberFormat="1" applyFont="1" applyFill="1" applyAlignment="1">
      <alignment horizontal="right" vertical="center" indent="2"/>
    </xf>
    <xf numFmtId="3" fontId="5" fillId="0" borderId="1" xfId="0" applyNumberFormat="1" applyFont="1" applyFill="1" applyBorder="1" applyAlignment="1">
      <alignment horizontal="right" vertical="center" indent="2"/>
    </xf>
    <xf numFmtId="3" fontId="20" fillId="0" borderId="0" xfId="0" applyNumberFormat="1" applyFont="1" applyFill="1" applyAlignment="1">
      <alignment horizontal="right" vertical="center" indent="2"/>
    </xf>
    <xf numFmtId="0" fontId="11" fillId="0" borderId="1" xfId="0" applyFont="1" applyBorder="1" applyAlignment="1">
      <alignment horizontal="right" wrapText="1" indent="1"/>
    </xf>
    <xf numFmtId="3" fontId="11" fillId="0" borderId="0" xfId="0" applyNumberFormat="1" applyFont="1" applyFill="1" applyAlignment="1">
      <alignment horizontal="right" vertical="center" indent="1"/>
    </xf>
    <xf numFmtId="0" fontId="11" fillId="0" borderId="1" xfId="0" applyFont="1" applyBorder="1" applyAlignment="1">
      <alignment horizontal="left" wrapText="1" indent="1"/>
    </xf>
    <xf numFmtId="3" fontId="11" fillId="0" borderId="0" xfId="0" applyNumberFormat="1" applyFont="1" applyFill="1" applyAlignment="1">
      <alignment horizontal="right" vertical="center" indent="2"/>
    </xf>
    <xf numFmtId="0" fontId="18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3" fontId="0" fillId="0" borderId="0" xfId="0" quotePrefix="1" applyNumberFormat="1" applyFont="1" applyFill="1" applyAlignment="1">
      <alignment horizontal="right" vertical="center" indent="1"/>
    </xf>
    <xf numFmtId="3" fontId="0" fillId="0" borderId="0" xfId="0" quotePrefix="1" applyNumberFormat="1" applyFont="1" applyFill="1" applyAlignment="1">
      <alignment horizontal="right" vertical="center" indent="2"/>
    </xf>
    <xf numFmtId="3" fontId="13" fillId="0" borderId="0" xfId="0" applyNumberFormat="1" applyFont="1" applyFill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63886"/>
      <color rgb="FF16AF01"/>
      <color rgb="FF1F913D"/>
      <color rgb="FF52595E"/>
      <color rgb="FF354FBB"/>
      <color rgb="FF297CC7"/>
      <color rgb="FF24333C"/>
      <color rgb="FF162E4A"/>
      <color rgb="FF0C1554"/>
      <color rgb="FF0B5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Percent of Employee Category</a:t>
            </a:r>
            <a:r>
              <a:rPr lang="en-US" sz="1400" baseline="0">
                <a:latin typeface="Univers 55" pitchFamily="34" charset="0"/>
              </a:rPr>
              <a:t> by</a:t>
            </a:r>
            <a:r>
              <a:rPr lang="en-US" sz="1400">
                <a:latin typeface="Univers 55" pitchFamily="34" charset="0"/>
              </a:rPr>
              <a:t> Age Group, 2020</a:t>
            </a:r>
          </a:p>
        </c:rich>
      </c:tx>
      <c:layout>
        <c:manualLayout>
          <c:xMode val="edge"/>
          <c:yMode val="edge"/>
          <c:x val="0.18645666043120604"/>
          <c:y val="3.150079856360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954360684499"/>
          <c:y val="0.13320474846089198"/>
          <c:w val="0.7290423348612971"/>
          <c:h val="0.72854758741372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Chart'!$B$16</c:f>
              <c:strCache>
                <c:ptCount val="1"/>
                <c:pt idx="0">
                  <c:v>20 and under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Chart'!$B$17:$B$23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1.2705530642750373E-2</c:v>
                </c:pt>
                <c:pt idx="4">
                  <c:v>0</c:v>
                </c:pt>
                <c:pt idx="5">
                  <c:v>1.2195121951219512E-3</c:v>
                </c:pt>
                <c:pt idx="6">
                  <c:v>0.43567704663942514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D-4CF7-B2FA-0E1C7FA0BBAE}"/>
            </c:ext>
          </c:extLst>
        </c:ser>
        <c:ser>
          <c:idx val="1"/>
          <c:order val="1"/>
          <c:tx>
            <c:strRef>
              <c:f>'Data for Chart'!$C$16</c:f>
              <c:strCache>
                <c:ptCount val="1"/>
                <c:pt idx="0">
                  <c:v>21-30 Years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Chart'!$C$17:$C$23</c:f>
              <c:numCache>
                <c:formatCode>0.0%</c:formatCode>
                <c:ptCount val="7"/>
                <c:pt idx="0">
                  <c:v>1.8817204301075269E-2</c:v>
                </c:pt>
                <c:pt idx="1">
                  <c:v>0.15361170374885705</c:v>
                </c:pt>
                <c:pt idx="2">
                  <c:v>0.21568627450980393</c:v>
                </c:pt>
                <c:pt idx="3">
                  <c:v>0.15171898355754859</c:v>
                </c:pt>
                <c:pt idx="4">
                  <c:v>0.38181818181818183</c:v>
                </c:pt>
                <c:pt idx="5">
                  <c:v>0.77723577235772356</c:v>
                </c:pt>
                <c:pt idx="6">
                  <c:v>0.51627448217556715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D-4CF7-B2FA-0E1C7FA0BBAE}"/>
            </c:ext>
          </c:extLst>
        </c:ser>
        <c:ser>
          <c:idx val="2"/>
          <c:order val="2"/>
          <c:tx>
            <c:strRef>
              <c:f>'Data for Chart'!$D$16</c:f>
              <c:strCache>
                <c:ptCount val="1"/>
                <c:pt idx="0">
                  <c:v>31-40 Years</c:v>
                </c:pt>
              </c:strCache>
            </c:strRef>
          </c:tx>
          <c:spPr>
            <a:solidFill>
              <a:srgbClr val="263886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63886"/>
              </a:solidFill>
              <a:ln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Chart'!$D$17:$D$23</c:f>
              <c:numCache>
                <c:formatCode>0.0%</c:formatCode>
                <c:ptCount val="7"/>
                <c:pt idx="0">
                  <c:v>0.23118279569892472</c:v>
                </c:pt>
                <c:pt idx="1">
                  <c:v>0.2749161840902164</c:v>
                </c:pt>
                <c:pt idx="2">
                  <c:v>0.3235294117647059</c:v>
                </c:pt>
                <c:pt idx="3">
                  <c:v>0.1741405082212257</c:v>
                </c:pt>
                <c:pt idx="4">
                  <c:v>0.55272727272727273</c:v>
                </c:pt>
                <c:pt idx="5">
                  <c:v>0.18943089430894308</c:v>
                </c:pt>
                <c:pt idx="6">
                  <c:v>1.394955615048612E-2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D-4CF7-B2FA-0E1C7FA0BBAE}"/>
            </c:ext>
          </c:extLst>
        </c:ser>
        <c:ser>
          <c:idx val="3"/>
          <c:order val="3"/>
          <c:tx>
            <c:strRef>
              <c:f>'Data for Chart'!$E$16</c:f>
              <c:strCache>
                <c:ptCount val="1"/>
                <c:pt idx="0">
                  <c:v>41-50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Chart'!$E$17:$E$23</c:f>
              <c:numCache>
                <c:formatCode>0.0%</c:formatCode>
                <c:ptCount val="7"/>
                <c:pt idx="0">
                  <c:v>0.29032258064516131</c:v>
                </c:pt>
                <c:pt idx="1">
                  <c:v>0.23346540688814385</c:v>
                </c:pt>
                <c:pt idx="2">
                  <c:v>0.21568627450980393</c:v>
                </c:pt>
                <c:pt idx="3">
                  <c:v>0.17040358744394618</c:v>
                </c:pt>
                <c:pt idx="4">
                  <c:v>5.8181818181818182E-2</c:v>
                </c:pt>
                <c:pt idx="5">
                  <c:v>2.6829268292682926E-2</c:v>
                </c:pt>
                <c:pt idx="6">
                  <c:v>5.7770889108073832E-3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D-4CF7-B2FA-0E1C7FA0BBAE}"/>
            </c:ext>
          </c:extLst>
        </c:ser>
        <c:ser>
          <c:idx val="4"/>
          <c:order val="4"/>
          <c:tx>
            <c:strRef>
              <c:f>'Data for Chart'!$F$16</c:f>
              <c:strCache>
                <c:ptCount val="1"/>
                <c:pt idx="0">
                  <c:v>51-60 Years</c:v>
                </c:pt>
              </c:strCache>
            </c:strRef>
          </c:tx>
          <c:spPr>
            <a:solidFill>
              <a:srgbClr val="16AF01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16AF01"/>
              </a:solidFill>
              <a:ln w="12700">
                <a:solidFill>
                  <a:srgbClr val="16AF0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A7F-47DA-B5E9-A74316693608}"/>
              </c:ext>
            </c:extLst>
          </c:dPt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Chart'!$F$17:$F$23</c:f>
              <c:numCache>
                <c:formatCode>0.0%</c:formatCode>
                <c:ptCount val="7"/>
                <c:pt idx="0">
                  <c:v>0.23172043010752688</c:v>
                </c:pt>
                <c:pt idx="1">
                  <c:v>0.21456872904602256</c:v>
                </c:pt>
                <c:pt idx="2">
                  <c:v>0.12745098039215685</c:v>
                </c:pt>
                <c:pt idx="3">
                  <c:v>0.29671150971599403</c:v>
                </c:pt>
                <c:pt idx="4">
                  <c:v>7.2727272727272727E-3</c:v>
                </c:pt>
                <c:pt idx="5">
                  <c:v>4.8780487804878049E-3</c:v>
                </c:pt>
                <c:pt idx="6">
                  <c:v>6.1998027335493869E-3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1D-4CF7-B2FA-0E1C7FA0BBAE}"/>
            </c:ext>
          </c:extLst>
        </c:ser>
        <c:ser>
          <c:idx val="5"/>
          <c:order val="5"/>
          <c:tx>
            <c:strRef>
              <c:f>'Data for Chart'!$G$16</c:f>
              <c:strCache>
                <c:ptCount val="1"/>
                <c:pt idx="0">
                  <c:v>61-64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Chart'!$G$17:$G$23</c:f>
              <c:numCache>
                <c:formatCode>0.0%</c:formatCode>
                <c:ptCount val="7"/>
                <c:pt idx="0">
                  <c:v>0.10053763440860215</c:v>
                </c:pt>
                <c:pt idx="1">
                  <c:v>7.7720207253886009E-2</c:v>
                </c:pt>
                <c:pt idx="2">
                  <c:v>2.9411764705882353E-2</c:v>
                </c:pt>
                <c:pt idx="3">
                  <c:v>0.12630792227204785</c:v>
                </c:pt>
                <c:pt idx="4">
                  <c:v>0</c:v>
                </c:pt>
                <c:pt idx="5">
                  <c:v>4.0650406504065041E-4</c:v>
                </c:pt>
                <c:pt idx="6">
                  <c:v>4.3680428350007048E-3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1D-4CF7-B2FA-0E1C7FA0BBAE}"/>
            </c:ext>
          </c:extLst>
        </c:ser>
        <c:ser>
          <c:idx val="6"/>
          <c:order val="6"/>
          <c:tx>
            <c:strRef>
              <c:f>'Data for Chart'!$H$16</c:f>
              <c:strCache>
                <c:ptCount val="1"/>
                <c:pt idx="0">
                  <c:v>65 or More</c:v>
                </c:pt>
              </c:strCache>
            </c:strRef>
          </c:tx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Chart'!$H$17:$H$23</c:f>
              <c:numCache>
                <c:formatCode>0.0%</c:formatCode>
                <c:ptCount val="7"/>
                <c:pt idx="0">
                  <c:v>0.12741935483870967</c:v>
                </c:pt>
                <c:pt idx="1">
                  <c:v>4.571776897287412E-2</c:v>
                </c:pt>
                <c:pt idx="2">
                  <c:v>8.8235294117647065E-2</c:v>
                </c:pt>
                <c:pt idx="3">
                  <c:v>6.8011958146487292E-2</c:v>
                </c:pt>
                <c:pt idx="4">
                  <c:v>0</c:v>
                </c:pt>
                <c:pt idx="5">
                  <c:v>0</c:v>
                </c:pt>
                <c:pt idx="6">
                  <c:v>1.7753980555164153E-2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7-403A-882C-C685AC91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495152"/>
        <c:axId val="628495544"/>
      </c:barChart>
      <c:catAx>
        <c:axId val="6284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EMPLOYEE</a:t>
                </a:r>
                <a:r>
                  <a:rPr lang="en-US" sz="1050" baseline="0"/>
                  <a:t> CATEGORY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0589382311647"/>
              <c:y val="0.949210140708958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544"/>
        <c:crosses val="autoZero"/>
        <c:auto val="1"/>
        <c:lblAlgn val="ctr"/>
        <c:lblOffset val="100"/>
        <c:tickLblSkip val="1"/>
        <c:noMultiLvlLbl val="0"/>
      </c:catAx>
      <c:valAx>
        <c:axId val="62849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EMPLOYEE</a:t>
                </a:r>
                <a:r>
                  <a:rPr lang="en-US" baseline="0"/>
                  <a:t> AGE GROUP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0663173873092E-3"/>
              <c:y val="0.37560148840806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0095398090488"/>
          <c:y val="0.33012369682852777"/>
          <c:w val="0.1267340931429527"/>
          <c:h val="0.31106055230990381"/>
        </c:manualLayout>
      </c:layout>
      <c:overlay val="1"/>
      <c:txPr>
        <a:bodyPr/>
        <a:lstStyle/>
        <a:p>
          <a:pPr>
            <a:defRPr sz="10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57450</xdr:rowOff>
    </xdr:from>
    <xdr:to>
      <xdr:col>10</xdr:col>
      <xdr:colOff>713855</xdr:colOff>
      <xdr:row>1</xdr:row>
      <xdr:rowOff>981</xdr:rowOff>
    </xdr:to>
    <xdr:grpSp>
      <xdr:nvGrpSpPr>
        <xdr:cNvPr id="4" name="Group 3"/>
        <xdr:cNvGrpSpPr/>
      </xdr:nvGrpSpPr>
      <xdr:grpSpPr>
        <a:xfrm>
          <a:off x="0" y="57450"/>
          <a:ext cx="8006195" cy="134031"/>
          <a:chOff x="0" y="57450"/>
          <a:chExt cx="7909560" cy="13403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006" y="57450"/>
            <a:ext cx="1096757" cy="95736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0" y="19148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1</xdr:col>
      <xdr:colOff>0</xdr:colOff>
      <xdr:row>22</xdr:row>
      <xdr:rowOff>99942</xdr:rowOff>
    </xdr:from>
    <xdr:to>
      <xdr:col>10</xdr:col>
      <xdr:colOff>614796</xdr:colOff>
      <xdr:row>51</xdr:row>
      <xdr:rowOff>69272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view="pageBreakPreview" zoomScaleNormal="110" zoomScaleSheetLayoutView="100" zoomScalePageLayoutView="70" workbookViewId="0">
      <selection activeCell="L23" sqref="L23"/>
    </sheetView>
  </sheetViews>
  <sheetFormatPr defaultColWidth="11.44140625" defaultRowHeight="13.2"/>
  <cols>
    <col min="1" max="1" width="1.77734375" style="3" customWidth="1"/>
    <col min="2" max="2" width="32.21875" style="3" customWidth="1"/>
    <col min="3" max="3" width="9.44140625" style="3" customWidth="1"/>
    <col min="4" max="4" width="9.77734375" style="3" customWidth="1"/>
    <col min="5" max="5" width="10" style="3" customWidth="1"/>
    <col min="6" max="8" width="9.21875" style="3" customWidth="1"/>
    <col min="9" max="9" width="7.5546875" style="3" customWidth="1"/>
    <col min="10" max="10" width="8.77734375" style="3" customWidth="1"/>
    <col min="11" max="11" width="9.5546875" style="7" customWidth="1"/>
    <col min="12" max="12" width="15" style="3" customWidth="1"/>
    <col min="13" max="13" width="11.44140625" style="3"/>
    <col min="14" max="14" width="21.5546875" bestFit="1" customWidth="1"/>
    <col min="15" max="20" width="6.77734375" customWidth="1"/>
    <col min="21" max="21" width="4.77734375" bestFit="1" customWidth="1"/>
    <col min="23" max="16384" width="11.44140625" style="3"/>
  </cols>
  <sheetData>
    <row r="1" spans="1:22" s="2" customFormat="1" ht="15" customHeight="1">
      <c r="A1" s="2" t="s">
        <v>0</v>
      </c>
      <c r="K1" s="6"/>
      <c r="N1"/>
      <c r="O1"/>
      <c r="P1"/>
      <c r="Q1"/>
      <c r="R1"/>
      <c r="S1"/>
      <c r="T1"/>
      <c r="U1"/>
      <c r="V1"/>
    </row>
    <row r="2" spans="1:22" s="9" customFormat="1" ht="24" customHeight="1">
      <c r="A2" s="27" t="s">
        <v>29</v>
      </c>
      <c r="B2" s="27"/>
      <c r="C2" s="27"/>
      <c r="D2" s="27"/>
      <c r="E2" s="27"/>
      <c r="F2" s="27"/>
      <c r="G2" s="27"/>
      <c r="H2" s="27"/>
      <c r="J2" s="27"/>
      <c r="K2" s="8"/>
      <c r="N2"/>
      <c r="O2"/>
      <c r="P2"/>
      <c r="Q2"/>
      <c r="R2"/>
      <c r="S2"/>
      <c r="T2"/>
      <c r="U2"/>
      <c r="V2"/>
    </row>
    <row r="3" spans="1:22" s="30" customFormat="1" ht="15" customHeight="1">
      <c r="A3" s="30" t="s">
        <v>10</v>
      </c>
      <c r="K3" s="31"/>
      <c r="N3" s="17"/>
      <c r="O3" s="17"/>
      <c r="P3" s="17"/>
      <c r="Q3" s="17"/>
      <c r="R3" s="17"/>
      <c r="S3" s="17"/>
      <c r="T3" s="17"/>
      <c r="U3" s="17"/>
      <c r="V3" s="17"/>
    </row>
    <row r="4" spans="1:22" s="30" customFormat="1" ht="15" customHeight="1">
      <c r="K4" s="31"/>
      <c r="N4" s="17"/>
      <c r="O4" s="17"/>
      <c r="P4" s="17"/>
      <c r="Q4" s="17"/>
      <c r="R4" s="17"/>
      <c r="S4" s="17"/>
      <c r="T4" s="17"/>
      <c r="U4" s="17"/>
      <c r="V4" s="17"/>
    </row>
    <row r="5" spans="1:22" s="1" customFormat="1" ht="15" customHeight="1">
      <c r="K5" s="6"/>
      <c r="N5"/>
      <c r="O5"/>
      <c r="P5"/>
      <c r="Q5"/>
      <c r="R5"/>
      <c r="S5"/>
      <c r="T5"/>
      <c r="U5"/>
      <c r="V5"/>
    </row>
    <row r="6" spans="1:22" s="20" customFormat="1" ht="27">
      <c r="A6" s="28" t="s">
        <v>28</v>
      </c>
      <c r="B6" s="28"/>
      <c r="C6" s="78" t="s">
        <v>16</v>
      </c>
      <c r="D6" s="80" t="s">
        <v>17</v>
      </c>
      <c r="E6" s="80" t="s">
        <v>18</v>
      </c>
      <c r="F6" s="80" t="s">
        <v>19</v>
      </c>
      <c r="G6" s="80" t="s">
        <v>20</v>
      </c>
      <c r="H6" s="80" t="s">
        <v>21</v>
      </c>
      <c r="I6" s="18" t="s">
        <v>22</v>
      </c>
      <c r="J6" s="18" t="s">
        <v>14</v>
      </c>
      <c r="K6" s="26" t="s">
        <v>11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18" customHeight="1">
      <c r="A7" s="23"/>
      <c r="B7" s="23" t="s">
        <v>3</v>
      </c>
      <c r="C7" s="72">
        <v>0</v>
      </c>
      <c r="D7" s="73">
        <v>35</v>
      </c>
      <c r="E7" s="73">
        <v>428</v>
      </c>
      <c r="F7" s="73">
        <v>540</v>
      </c>
      <c r="G7" s="73">
        <v>431</v>
      </c>
      <c r="H7" s="73">
        <v>187</v>
      </c>
      <c r="I7" s="65">
        <v>237</v>
      </c>
      <c r="J7" s="73">
        <v>0</v>
      </c>
      <c r="K7" s="66">
        <f>SUM(C7:J7)</f>
        <v>1858</v>
      </c>
      <c r="L7" s="5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s="25" customFormat="1">
      <c r="B8" s="83" t="s">
        <v>23</v>
      </c>
      <c r="C8" s="86">
        <v>0</v>
      </c>
      <c r="D8" s="86">
        <v>0</v>
      </c>
      <c r="E8" s="86">
        <v>2</v>
      </c>
      <c r="F8" s="86">
        <v>0</v>
      </c>
      <c r="G8" s="86">
        <v>0</v>
      </c>
      <c r="H8" s="86">
        <v>0</v>
      </c>
      <c r="I8" s="85">
        <v>0</v>
      </c>
      <c r="J8" s="86">
        <v>0</v>
      </c>
      <c r="K8" s="87">
        <v>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48" customFormat="1" ht="15" customHeight="1">
      <c r="B9" s="84"/>
      <c r="C9" s="86"/>
      <c r="D9" s="86"/>
      <c r="E9" s="86"/>
      <c r="F9" s="86"/>
      <c r="G9" s="86"/>
      <c r="H9" s="86"/>
      <c r="I9" s="85"/>
      <c r="J9" s="86"/>
      <c r="K9" s="87"/>
      <c r="L9" s="61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25" customFormat="1" ht="18" customHeight="1">
      <c r="A10" s="23"/>
      <c r="B10" s="23" t="s">
        <v>4</v>
      </c>
      <c r="C10" s="72">
        <v>0</v>
      </c>
      <c r="D10" s="73">
        <v>504</v>
      </c>
      <c r="E10" s="73">
        <v>902</v>
      </c>
      <c r="F10" s="73">
        <v>766</v>
      </c>
      <c r="G10" s="73">
        <v>704</v>
      </c>
      <c r="H10" s="73">
        <v>255</v>
      </c>
      <c r="I10" s="65">
        <v>150</v>
      </c>
      <c r="J10" s="72">
        <v>0</v>
      </c>
      <c r="K10" s="66">
        <f t="shared" ref="K10:K15" si="0">SUM(C10:J10)</f>
        <v>3281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25" customFormat="1" ht="18" customHeight="1">
      <c r="B11" s="25" t="s">
        <v>9</v>
      </c>
      <c r="C11" s="74">
        <v>0</v>
      </c>
      <c r="D11" s="75">
        <v>22</v>
      </c>
      <c r="E11" s="75">
        <v>33</v>
      </c>
      <c r="F11" s="75">
        <v>22</v>
      </c>
      <c r="G11" s="75">
        <v>13</v>
      </c>
      <c r="H11" s="75">
        <v>3</v>
      </c>
      <c r="I11" s="68">
        <v>9</v>
      </c>
      <c r="J11" s="74">
        <v>0</v>
      </c>
      <c r="K11" s="69">
        <f t="shared" si="0"/>
        <v>102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18" customHeight="1">
      <c r="A12" s="23"/>
      <c r="B12" s="23" t="s">
        <v>1</v>
      </c>
      <c r="C12" s="73">
        <v>17</v>
      </c>
      <c r="D12" s="73">
        <v>203</v>
      </c>
      <c r="E12" s="73">
        <v>233</v>
      </c>
      <c r="F12" s="73">
        <v>228</v>
      </c>
      <c r="G12" s="73">
        <v>397</v>
      </c>
      <c r="H12" s="73">
        <v>169</v>
      </c>
      <c r="I12" s="65">
        <v>91</v>
      </c>
      <c r="J12" s="73">
        <v>0</v>
      </c>
      <c r="K12" s="66">
        <f t="shared" si="0"/>
        <v>1338</v>
      </c>
      <c r="N12" s="24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18" customHeight="1">
      <c r="B13" s="25" t="s">
        <v>5</v>
      </c>
      <c r="C13" s="74">
        <v>0</v>
      </c>
      <c r="D13" s="75">
        <v>105</v>
      </c>
      <c r="E13" s="75">
        <v>152</v>
      </c>
      <c r="F13" s="75">
        <v>16</v>
      </c>
      <c r="G13" s="75">
        <v>2</v>
      </c>
      <c r="H13" s="75">
        <v>0</v>
      </c>
      <c r="I13" s="67">
        <v>0</v>
      </c>
      <c r="J13" s="74">
        <v>0</v>
      </c>
      <c r="K13" s="69">
        <f t="shared" si="0"/>
        <v>275</v>
      </c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5" customFormat="1" ht="18" customHeight="1">
      <c r="A14" s="23"/>
      <c r="B14" s="23" t="s">
        <v>6</v>
      </c>
      <c r="C14" s="73">
        <v>3</v>
      </c>
      <c r="D14" s="73">
        <v>1912</v>
      </c>
      <c r="E14" s="73">
        <v>466</v>
      </c>
      <c r="F14" s="73">
        <v>66</v>
      </c>
      <c r="G14" s="73">
        <v>12</v>
      </c>
      <c r="H14" s="73">
        <v>1</v>
      </c>
      <c r="I14" s="64">
        <v>0</v>
      </c>
      <c r="J14" s="72">
        <v>0</v>
      </c>
      <c r="K14" s="66">
        <f t="shared" si="0"/>
        <v>2460</v>
      </c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5" customFormat="1" ht="18" customHeight="1">
      <c r="A15" s="50"/>
      <c r="B15" s="50" t="s">
        <v>7</v>
      </c>
      <c r="C15" s="76">
        <v>3092</v>
      </c>
      <c r="D15" s="76">
        <v>3664</v>
      </c>
      <c r="E15" s="76">
        <v>99</v>
      </c>
      <c r="F15" s="76">
        <v>41</v>
      </c>
      <c r="G15" s="76">
        <v>44</v>
      </c>
      <c r="H15" s="76">
        <v>31</v>
      </c>
      <c r="I15" s="70">
        <v>126</v>
      </c>
      <c r="J15" s="76">
        <v>0</v>
      </c>
      <c r="K15" s="71">
        <f t="shared" si="0"/>
        <v>7097</v>
      </c>
      <c r="L15" s="62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1" customFormat="1" ht="20.25" customHeight="1">
      <c r="A16" s="21" t="s">
        <v>2</v>
      </c>
      <c r="C16" s="81">
        <f t="shared" ref="C16:K16" si="1">SUM(C7:C15)</f>
        <v>3112</v>
      </c>
      <c r="D16" s="81">
        <f t="shared" si="1"/>
        <v>6445</v>
      </c>
      <c r="E16" s="81">
        <f t="shared" si="1"/>
        <v>2315</v>
      </c>
      <c r="F16" s="81">
        <f t="shared" si="1"/>
        <v>1679</v>
      </c>
      <c r="G16" s="81">
        <f t="shared" si="1"/>
        <v>1603</v>
      </c>
      <c r="H16" s="81">
        <f t="shared" si="1"/>
        <v>646</v>
      </c>
      <c r="I16" s="79">
        <f t="shared" si="1"/>
        <v>613</v>
      </c>
      <c r="J16" s="77">
        <f t="shared" si="1"/>
        <v>0</v>
      </c>
      <c r="K16" s="69">
        <f t="shared" si="1"/>
        <v>16413</v>
      </c>
      <c r="L16" s="3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12" customFormat="1" ht="15.75" customHeight="1">
      <c r="A17" s="11"/>
      <c r="C17" s="13"/>
      <c r="D17" s="13"/>
      <c r="E17" s="13"/>
      <c r="F17" s="13"/>
      <c r="G17" s="13"/>
      <c r="H17" s="13"/>
      <c r="I17" s="13"/>
      <c r="J17" s="13"/>
      <c r="K17" s="10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52" customFormat="1" ht="15" customHeight="1">
      <c r="A18" s="51" t="s">
        <v>26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22" s="52" customFormat="1" ht="15" customHeight="1">
      <c r="A19" s="82" t="s">
        <v>27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22" s="52" customFormat="1" ht="15" customHeight="1">
      <c r="A20" s="51" t="s">
        <v>24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22" s="52" customFormat="1" ht="15" customHeight="1">
      <c r="A21" s="51"/>
      <c r="C21" s="53"/>
      <c r="D21" s="53"/>
      <c r="E21" s="53"/>
      <c r="F21" s="53"/>
      <c r="G21" s="53"/>
      <c r="H21" s="53"/>
      <c r="I21" s="53"/>
      <c r="J21" s="53"/>
      <c r="K21" s="53"/>
    </row>
    <row r="22" spans="1:22" s="52" customFormat="1" ht="15" customHeight="1">
      <c r="A22" s="51"/>
      <c r="C22" s="53"/>
      <c r="D22" s="53"/>
      <c r="E22" s="53"/>
      <c r="F22" s="53"/>
      <c r="G22" s="53"/>
      <c r="H22" s="53"/>
      <c r="I22" s="53"/>
      <c r="J22" s="53"/>
      <c r="K22" s="53"/>
    </row>
    <row r="25" spans="1:22" ht="15" customHeight="1">
      <c r="B25" s="4"/>
    </row>
    <row r="26" spans="1:22" ht="15" customHeight="1">
      <c r="B26" s="4"/>
    </row>
    <row r="31" spans="1:22">
      <c r="L31" s="63"/>
    </row>
    <row r="32" spans="1:22">
      <c r="L32" s="63"/>
    </row>
    <row r="33" spans="12:12">
      <c r="L33" s="63"/>
    </row>
    <row r="34" spans="12:12">
      <c r="L34" s="63"/>
    </row>
    <row r="55" spans="1:22" s="15" customFormat="1" ht="15" customHeight="1">
      <c r="A55" s="29" t="s">
        <v>25</v>
      </c>
      <c r="B55" s="29"/>
      <c r="K55" s="16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5" customFormat="1" ht="15" customHeight="1">
      <c r="A56" s="29" t="s">
        <v>30</v>
      </c>
      <c r="B56" s="29"/>
      <c r="K56" s="16"/>
      <c r="N56" s="17"/>
      <c r="O56" s="17"/>
      <c r="P56" s="17"/>
      <c r="Q56" s="17"/>
      <c r="R56" s="17"/>
      <c r="S56" s="17"/>
      <c r="T56" s="17"/>
      <c r="U56" s="17"/>
      <c r="V56" s="17"/>
    </row>
  </sheetData>
  <mergeCells count="10">
    <mergeCell ref="B8:B9"/>
    <mergeCell ref="I8:I9"/>
    <mergeCell ref="J8:J9"/>
    <mergeCell ref="K8:K9"/>
    <mergeCell ref="C8:C9"/>
    <mergeCell ref="D8:D9"/>
    <mergeCell ref="E8:E9"/>
    <mergeCell ref="F8:F9"/>
    <mergeCell ref="G8:G9"/>
    <mergeCell ref="H8:H9"/>
  </mergeCells>
  <phoneticPr fontId="0" type="noConversion"/>
  <printOptions horizontalCentered="1"/>
  <pageMargins left="0.6" right="0.6" top="0.75" bottom="0.75" header="0.3" footer="0.3"/>
  <pageSetup scale="7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I17" sqref="I17"/>
    </sheetView>
  </sheetViews>
  <sheetFormatPr defaultRowHeight="13.2"/>
  <cols>
    <col min="1" max="1" width="36.77734375" bestFit="1" customWidth="1"/>
    <col min="2" max="2" width="14.77734375" customWidth="1"/>
    <col min="3" max="8" width="14.77734375" style="5" customWidth="1"/>
    <col min="9" max="9" width="14.77734375" customWidth="1"/>
    <col min="11" max="11" width="36.77734375" bestFit="1" customWidth="1"/>
    <col min="12" max="16" width="14" bestFit="1" customWidth="1"/>
    <col min="17" max="17" width="12.44140625" bestFit="1" customWidth="1"/>
  </cols>
  <sheetData>
    <row r="1" spans="1:21" ht="13.8">
      <c r="A1" s="43" t="s">
        <v>31</v>
      </c>
      <c r="B1" s="4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3.8">
      <c r="A2" s="43"/>
      <c r="B2" s="43"/>
      <c r="H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s="33" customFormat="1" ht="13.8">
      <c r="A3" s="55" t="s">
        <v>15</v>
      </c>
      <c r="B3" s="55" t="s">
        <v>33</v>
      </c>
      <c r="C3" s="56" t="s">
        <v>17</v>
      </c>
      <c r="D3" s="56" t="s">
        <v>18</v>
      </c>
      <c r="E3" s="56" t="s">
        <v>19</v>
      </c>
      <c r="F3" s="56" t="s">
        <v>20</v>
      </c>
      <c r="G3" s="56" t="s">
        <v>21</v>
      </c>
      <c r="H3" s="56" t="s">
        <v>22</v>
      </c>
      <c r="I3" s="57" t="s">
        <v>8</v>
      </c>
    </row>
    <row r="4" spans="1:21" s="33" customFormat="1" ht="13.8">
      <c r="A4" s="33" t="s">
        <v>3</v>
      </c>
      <c r="C4" s="34">
        <v>35</v>
      </c>
      <c r="D4" s="34">
        <v>430</v>
      </c>
      <c r="E4" s="34">
        <v>540</v>
      </c>
      <c r="F4" s="34">
        <v>431</v>
      </c>
      <c r="G4" s="34">
        <v>187</v>
      </c>
      <c r="H4" s="34">
        <v>237</v>
      </c>
      <c r="I4" s="46">
        <f>SUM(B4:H4)</f>
        <v>1860</v>
      </c>
    </row>
    <row r="5" spans="1:21" s="33" customFormat="1" ht="13.8">
      <c r="A5" s="33" t="s">
        <v>4</v>
      </c>
      <c r="C5" s="36">
        <v>504</v>
      </c>
      <c r="D5" s="36">
        <v>902</v>
      </c>
      <c r="E5" s="36">
        <v>766</v>
      </c>
      <c r="F5" s="36">
        <v>704</v>
      </c>
      <c r="G5" s="36">
        <v>255</v>
      </c>
      <c r="H5" s="36">
        <v>150</v>
      </c>
      <c r="I5" s="46">
        <f t="shared" ref="I5:I10" si="0">SUM(B5:H5)</f>
        <v>3281</v>
      </c>
      <c r="J5" s="35"/>
    </row>
    <row r="6" spans="1:21" s="33" customFormat="1" ht="13.8">
      <c r="A6" s="37" t="s">
        <v>9</v>
      </c>
      <c r="B6" s="37"/>
      <c r="C6" s="36">
        <v>22</v>
      </c>
      <c r="D6" s="36">
        <v>33</v>
      </c>
      <c r="E6" s="36">
        <v>22</v>
      </c>
      <c r="F6" s="36">
        <v>13</v>
      </c>
      <c r="G6" s="36">
        <v>3</v>
      </c>
      <c r="H6" s="36">
        <v>9</v>
      </c>
      <c r="I6" s="46">
        <f t="shared" si="0"/>
        <v>102</v>
      </c>
    </row>
    <row r="7" spans="1:21" s="33" customFormat="1" ht="13.8">
      <c r="A7" s="38" t="s">
        <v>1</v>
      </c>
      <c r="B7" s="38">
        <v>17</v>
      </c>
      <c r="C7" s="39">
        <v>203</v>
      </c>
      <c r="D7" s="39">
        <v>233</v>
      </c>
      <c r="E7" s="39">
        <v>228</v>
      </c>
      <c r="F7" s="39">
        <v>397</v>
      </c>
      <c r="G7" s="39">
        <v>169</v>
      </c>
      <c r="H7" s="39">
        <v>91</v>
      </c>
      <c r="I7" s="46">
        <f t="shared" si="0"/>
        <v>1338</v>
      </c>
    </row>
    <row r="8" spans="1:21" s="33" customFormat="1" ht="13.8">
      <c r="A8" s="33" t="s">
        <v>5</v>
      </c>
      <c r="C8" s="34">
        <v>105</v>
      </c>
      <c r="D8" s="34">
        <v>152</v>
      </c>
      <c r="E8" s="34">
        <v>16</v>
      </c>
      <c r="F8" s="34">
        <v>2</v>
      </c>
      <c r="G8" s="34">
        <v>0</v>
      </c>
      <c r="H8" s="34">
        <v>0</v>
      </c>
      <c r="I8" s="46">
        <f t="shared" si="0"/>
        <v>275</v>
      </c>
    </row>
    <row r="9" spans="1:21" s="33" customFormat="1" ht="13.8">
      <c r="A9" s="40" t="s">
        <v>6</v>
      </c>
      <c r="B9" s="40">
        <v>3</v>
      </c>
      <c r="C9" s="41">
        <v>1912</v>
      </c>
      <c r="D9" s="41">
        <v>466</v>
      </c>
      <c r="E9" s="41">
        <v>66</v>
      </c>
      <c r="F9" s="41">
        <v>12</v>
      </c>
      <c r="G9" s="41">
        <v>1</v>
      </c>
      <c r="H9" s="34">
        <v>0</v>
      </c>
      <c r="I9" s="46">
        <f t="shared" si="0"/>
        <v>2460</v>
      </c>
    </row>
    <row r="10" spans="1:21" s="33" customFormat="1" ht="13.8">
      <c r="A10" s="59" t="s">
        <v>7</v>
      </c>
      <c r="B10" s="59">
        <v>3092</v>
      </c>
      <c r="C10" s="60">
        <v>3664</v>
      </c>
      <c r="D10" s="60">
        <v>99</v>
      </c>
      <c r="E10" s="60">
        <v>41</v>
      </c>
      <c r="F10" s="60">
        <v>44</v>
      </c>
      <c r="G10" s="60">
        <v>31</v>
      </c>
      <c r="H10" s="60">
        <v>126</v>
      </c>
      <c r="I10" s="58">
        <f t="shared" si="0"/>
        <v>7097</v>
      </c>
    </row>
    <row r="11" spans="1:21" s="33" customFormat="1" ht="13.8">
      <c r="A11" s="43" t="s">
        <v>8</v>
      </c>
      <c r="B11" s="43">
        <f>SUM(B4:B10)</f>
        <v>3112</v>
      </c>
      <c r="C11" s="43">
        <f t="shared" ref="C11:H11" si="1">SUM(C4:C10)</f>
        <v>6445</v>
      </c>
      <c r="D11" s="43">
        <f t="shared" si="1"/>
        <v>2315</v>
      </c>
      <c r="E11" s="43">
        <f t="shared" si="1"/>
        <v>1679</v>
      </c>
      <c r="F11" s="43">
        <f t="shared" si="1"/>
        <v>1603</v>
      </c>
      <c r="G11" s="43">
        <f t="shared" si="1"/>
        <v>646</v>
      </c>
      <c r="H11" s="43">
        <f t="shared" si="1"/>
        <v>613</v>
      </c>
      <c r="I11" s="46">
        <f>SUM(B11:H11)</f>
        <v>16413</v>
      </c>
    </row>
    <row r="12" spans="1:21" s="33" customFormat="1" ht="13.8">
      <c r="C12" s="34"/>
      <c r="D12" s="34"/>
      <c r="E12" s="34"/>
      <c r="F12" s="34"/>
      <c r="G12" s="34"/>
      <c r="H12" s="34"/>
      <c r="I12" s="35"/>
    </row>
    <row r="13" spans="1:21" s="33" customFormat="1" ht="13.8">
      <c r="C13" s="34"/>
      <c r="D13" s="34"/>
      <c r="E13" s="34"/>
      <c r="F13" s="34"/>
      <c r="G13" s="34"/>
      <c r="H13" s="34"/>
      <c r="I13" s="35"/>
    </row>
    <row r="14" spans="1:21" s="33" customFormat="1" ht="13.8">
      <c r="C14" s="34"/>
      <c r="D14" s="34"/>
      <c r="E14" s="34"/>
      <c r="F14" s="34"/>
      <c r="G14" s="34"/>
      <c r="H14" s="34"/>
      <c r="I14" s="35"/>
      <c r="K14"/>
      <c r="L14"/>
    </row>
    <row r="15" spans="1:21" s="33" customFormat="1" ht="13.8">
      <c r="A15" s="44" t="s">
        <v>32</v>
      </c>
      <c r="B15" s="44"/>
      <c r="C15" s="34"/>
      <c r="D15" s="34"/>
      <c r="E15" s="34"/>
      <c r="F15" s="34"/>
      <c r="G15" s="34"/>
      <c r="H15" s="34"/>
      <c r="I15" s="35"/>
      <c r="K15"/>
      <c r="L15"/>
    </row>
    <row r="16" spans="1:21" s="33" customFormat="1" ht="13.8">
      <c r="B16" s="33" t="s">
        <v>33</v>
      </c>
      <c r="C16" s="34" t="s">
        <v>17</v>
      </c>
      <c r="D16" s="34" t="s">
        <v>18</v>
      </c>
      <c r="E16" s="34" t="s">
        <v>19</v>
      </c>
      <c r="F16" s="34" t="s">
        <v>20</v>
      </c>
      <c r="G16" s="34" t="s">
        <v>21</v>
      </c>
      <c r="H16" s="34" t="s">
        <v>22</v>
      </c>
      <c r="K16"/>
      <c r="L16"/>
    </row>
    <row r="17" spans="1:21" s="33" customFormat="1" ht="13.8">
      <c r="A17" s="33" t="s">
        <v>3</v>
      </c>
      <c r="B17" s="45">
        <f>B4/$I$4</f>
        <v>0</v>
      </c>
      <c r="C17" s="45">
        <f>C4/$I$4</f>
        <v>1.8817204301075269E-2</v>
      </c>
      <c r="D17" s="45">
        <f t="shared" ref="D17:G17" si="2">D4/$I$4</f>
        <v>0.23118279569892472</v>
      </c>
      <c r="E17" s="45">
        <f>E4/$I$4</f>
        <v>0.29032258064516131</v>
      </c>
      <c r="F17" s="45">
        <f t="shared" si="2"/>
        <v>0.23172043010752688</v>
      </c>
      <c r="G17" s="45">
        <f t="shared" si="2"/>
        <v>0.10053763440860215</v>
      </c>
      <c r="H17" s="45">
        <f>H4/$I$4</f>
        <v>0.12741935483870967</v>
      </c>
      <c r="I17" s="42">
        <f>SUM(B17:H17)</f>
        <v>1</v>
      </c>
      <c r="K17"/>
      <c r="L17"/>
    </row>
    <row r="18" spans="1:21" s="33" customFormat="1" ht="13.8">
      <c r="A18" s="33" t="s">
        <v>13</v>
      </c>
      <c r="B18" s="45">
        <f>B5/$I$5</f>
        <v>0</v>
      </c>
      <c r="C18" s="45">
        <f>C5/$I$5</f>
        <v>0.15361170374885705</v>
      </c>
      <c r="D18" s="45">
        <f t="shared" ref="D18:H18" si="3">D5/$I$5</f>
        <v>0.2749161840902164</v>
      </c>
      <c r="E18" s="45">
        <f t="shared" si="3"/>
        <v>0.23346540688814385</v>
      </c>
      <c r="F18" s="45">
        <f t="shared" si="3"/>
        <v>0.21456872904602256</v>
      </c>
      <c r="G18" s="45">
        <f t="shared" si="3"/>
        <v>7.7720207253886009E-2</v>
      </c>
      <c r="H18" s="45">
        <f t="shared" si="3"/>
        <v>4.571776897287412E-2</v>
      </c>
      <c r="I18" s="42">
        <f t="shared" ref="I18:I23" si="4">SUM(B18:H18)</f>
        <v>1</v>
      </c>
      <c r="K18"/>
      <c r="L18"/>
    </row>
    <row r="19" spans="1:21" s="33" customFormat="1" ht="13.8">
      <c r="A19" s="37" t="s">
        <v>9</v>
      </c>
      <c r="B19" s="45">
        <f t="shared" ref="B19" si="5">B6/$I$6</f>
        <v>0</v>
      </c>
      <c r="C19" s="45">
        <f t="shared" ref="C19:H19" si="6">C6/$I$6</f>
        <v>0.21568627450980393</v>
      </c>
      <c r="D19" s="45">
        <f t="shared" si="6"/>
        <v>0.3235294117647059</v>
      </c>
      <c r="E19" s="45">
        <f t="shared" si="6"/>
        <v>0.21568627450980393</v>
      </c>
      <c r="F19" s="45">
        <f t="shared" si="6"/>
        <v>0.12745098039215685</v>
      </c>
      <c r="G19" s="45">
        <f t="shared" si="6"/>
        <v>2.9411764705882353E-2</v>
      </c>
      <c r="H19" s="45">
        <f t="shared" si="6"/>
        <v>8.8235294117647065E-2</v>
      </c>
      <c r="I19" s="42">
        <f t="shared" si="4"/>
        <v>1</v>
      </c>
      <c r="K19"/>
      <c r="L19"/>
      <c r="M19"/>
      <c r="N19"/>
      <c r="O19"/>
      <c r="P19"/>
      <c r="Q19"/>
      <c r="R19"/>
      <c r="S19"/>
      <c r="T19"/>
      <c r="U19"/>
    </row>
    <row r="20" spans="1:21" s="33" customFormat="1" ht="13.8">
      <c r="A20" s="38" t="s">
        <v>1</v>
      </c>
      <c r="B20" s="45">
        <f t="shared" ref="B20" si="7">B7/$I$7</f>
        <v>1.2705530642750373E-2</v>
      </c>
      <c r="C20" s="45">
        <f t="shared" ref="C20:H20" si="8">C7/$I$7</f>
        <v>0.15171898355754859</v>
      </c>
      <c r="D20" s="45">
        <f t="shared" si="8"/>
        <v>0.1741405082212257</v>
      </c>
      <c r="E20" s="45">
        <f>E7/$I$7</f>
        <v>0.17040358744394618</v>
      </c>
      <c r="F20" s="45">
        <f t="shared" si="8"/>
        <v>0.29671150971599403</v>
      </c>
      <c r="G20" s="45">
        <f t="shared" si="8"/>
        <v>0.12630792227204785</v>
      </c>
      <c r="H20" s="45">
        <f t="shared" si="8"/>
        <v>6.8011958146487292E-2</v>
      </c>
      <c r="I20" s="42">
        <f t="shared" si="4"/>
        <v>1</v>
      </c>
      <c r="K20"/>
      <c r="L20"/>
      <c r="M20"/>
      <c r="N20"/>
      <c r="O20"/>
      <c r="P20"/>
      <c r="Q20"/>
      <c r="R20"/>
      <c r="S20"/>
      <c r="T20"/>
      <c r="U20"/>
    </row>
    <row r="21" spans="1:21" s="33" customFormat="1" ht="13.8">
      <c r="A21" s="33" t="s">
        <v>5</v>
      </c>
      <c r="B21" s="45">
        <f t="shared" ref="B21" si="9">B8/$I$8</f>
        <v>0</v>
      </c>
      <c r="C21" s="45">
        <f t="shared" ref="C21:H21" si="10">C8/$I$8</f>
        <v>0.38181818181818183</v>
      </c>
      <c r="D21" s="45">
        <f t="shared" si="10"/>
        <v>0.55272727272727273</v>
      </c>
      <c r="E21" s="45">
        <f t="shared" si="10"/>
        <v>5.8181818181818182E-2</v>
      </c>
      <c r="F21" s="45">
        <f t="shared" si="10"/>
        <v>7.2727272727272727E-3</v>
      </c>
      <c r="G21" s="45">
        <f t="shared" si="10"/>
        <v>0</v>
      </c>
      <c r="H21" s="45">
        <f t="shared" si="10"/>
        <v>0</v>
      </c>
      <c r="I21" s="42">
        <f t="shared" si="4"/>
        <v>1</v>
      </c>
      <c r="K21"/>
      <c r="L21"/>
      <c r="M21"/>
      <c r="N21"/>
      <c r="O21"/>
      <c r="P21"/>
      <c r="Q21"/>
      <c r="R21"/>
      <c r="S21"/>
      <c r="T21"/>
      <c r="U21"/>
    </row>
    <row r="22" spans="1:21" s="33" customFormat="1" ht="13.8">
      <c r="A22" s="40" t="s">
        <v>6</v>
      </c>
      <c r="B22" s="45">
        <f t="shared" ref="B22" si="11">B9/$I$9</f>
        <v>1.2195121951219512E-3</v>
      </c>
      <c r="C22" s="45">
        <f t="shared" ref="C22:H22" si="12">C9/$I$9</f>
        <v>0.77723577235772356</v>
      </c>
      <c r="D22" s="45">
        <f t="shared" si="12"/>
        <v>0.18943089430894308</v>
      </c>
      <c r="E22" s="45">
        <f t="shared" si="12"/>
        <v>2.6829268292682926E-2</v>
      </c>
      <c r="F22" s="45">
        <f t="shared" si="12"/>
        <v>4.8780487804878049E-3</v>
      </c>
      <c r="G22" s="45">
        <f t="shared" si="12"/>
        <v>4.0650406504065041E-4</v>
      </c>
      <c r="H22" s="45">
        <f t="shared" si="12"/>
        <v>0</v>
      </c>
      <c r="I22" s="42">
        <f t="shared" si="4"/>
        <v>1</v>
      </c>
      <c r="K22"/>
      <c r="L22"/>
      <c r="M22"/>
      <c r="N22"/>
      <c r="O22"/>
      <c r="P22"/>
      <c r="Q22"/>
      <c r="R22"/>
      <c r="S22"/>
      <c r="T22"/>
      <c r="U22"/>
    </row>
    <row r="23" spans="1:21" s="33" customFormat="1" ht="13.8">
      <c r="A23" s="33" t="s">
        <v>12</v>
      </c>
      <c r="B23" s="45">
        <f>B10/$I$10</f>
        <v>0.43567704663942514</v>
      </c>
      <c r="C23" s="45">
        <f>C10/I10</f>
        <v>0.51627448217556715</v>
      </c>
      <c r="D23" s="45">
        <f>D10/I10</f>
        <v>1.394955615048612E-2</v>
      </c>
      <c r="E23" s="45">
        <f>E10/I10</f>
        <v>5.7770889108073832E-3</v>
      </c>
      <c r="F23" s="45">
        <f>F10/I10</f>
        <v>6.1998027335493869E-3</v>
      </c>
      <c r="G23" s="45">
        <f>G10/I10</f>
        <v>4.3680428350007048E-3</v>
      </c>
      <c r="H23" s="45">
        <f>H10/I10</f>
        <v>1.7753980555164153E-2</v>
      </c>
      <c r="I23" s="42">
        <f t="shared" si="4"/>
        <v>1</v>
      </c>
      <c r="K23"/>
      <c r="L23"/>
      <c r="M23"/>
      <c r="N23"/>
      <c r="O23"/>
      <c r="P23"/>
      <c r="Q23"/>
      <c r="R23"/>
      <c r="S23"/>
      <c r="T23"/>
      <c r="U23"/>
    </row>
    <row r="24" spans="1:21" s="33" customFormat="1" ht="13.8">
      <c r="C24" s="47"/>
      <c r="D24" s="34"/>
      <c r="E24" s="34"/>
      <c r="F24" s="34"/>
      <c r="G24" s="34"/>
      <c r="H24" s="34"/>
      <c r="K24"/>
      <c r="L24"/>
      <c r="M24"/>
      <c r="N24"/>
      <c r="O24"/>
      <c r="P24"/>
      <c r="Q24"/>
      <c r="R24"/>
      <c r="S24"/>
      <c r="T24"/>
      <c r="U24"/>
    </row>
    <row r="25" spans="1:21" ht="13.8">
      <c r="A25" s="33"/>
      <c r="B25" s="33"/>
      <c r="C25" s="34"/>
      <c r="D25" s="34"/>
      <c r="E25" s="34"/>
      <c r="F25" s="34"/>
      <c r="G25" s="34"/>
      <c r="H25" s="34"/>
      <c r="I25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 by Class</vt:lpstr>
      <vt:lpstr>Data for Chart</vt:lpstr>
      <vt:lpstr>'Age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2021-08-23T17:53:25Z</cp:lastPrinted>
  <dcterms:created xsi:type="dcterms:W3CDTF">1998-11-25T22:08:20Z</dcterms:created>
  <dcterms:modified xsi:type="dcterms:W3CDTF">2021-08-23T17:53:39Z</dcterms:modified>
</cp:coreProperties>
</file>