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-15" yWindow="45" windowWidth="10260" windowHeight="7080"/>
  </bookViews>
  <sheets>
    <sheet name="Age by Class" sheetId="1" r:id="rId1"/>
    <sheet name="Data for Chart" sheetId="2" r:id="rId2"/>
  </sheets>
  <definedNames>
    <definedName name="_xlnm.Print_Area" localSheetId="0">'Age by Class'!$A$1:$J$56</definedName>
  </definedNames>
  <calcPr calcId="162913"/>
</workbook>
</file>

<file path=xl/calcChain.xml><?xml version="1.0" encoding="utf-8"?>
<calcChain xmlns="http://schemas.openxmlformats.org/spreadsheetml/2006/main">
  <c r="C10" i="2" l="1"/>
  <c r="B10" i="2"/>
  <c r="B11" i="2" l="1"/>
  <c r="J8" i="1" l="1"/>
  <c r="J9" i="1"/>
  <c r="J10" i="1"/>
  <c r="J11" i="1"/>
  <c r="J12" i="1"/>
  <c r="J13" i="1"/>
  <c r="J14" i="1"/>
  <c r="J15" i="1"/>
  <c r="J7" i="1"/>
  <c r="H3" i="2" l="1"/>
  <c r="H4" i="2"/>
  <c r="H5" i="2"/>
  <c r="H6" i="2"/>
  <c r="H7" i="2"/>
  <c r="H2" i="2"/>
  <c r="F10" i="2" l="1"/>
  <c r="H8" i="2"/>
  <c r="G10" i="2"/>
  <c r="E10" i="2"/>
  <c r="D10" i="2"/>
  <c r="B14" i="2"/>
  <c r="H10" i="2" l="1"/>
  <c r="D15" i="2"/>
  <c r="E15" i="2"/>
  <c r="F13" i="2"/>
  <c r="G12" i="2"/>
  <c r="B12" i="2"/>
  <c r="C12" i="2"/>
  <c r="G13" i="2"/>
  <c r="C14" i="2"/>
  <c r="F15" i="2"/>
  <c r="C11" i="2"/>
  <c r="F12" i="2" l="1"/>
  <c r="C15" i="2"/>
  <c r="G11" i="2"/>
  <c r="E12" i="2"/>
  <c r="C13" i="2"/>
  <c r="G14" i="2"/>
  <c r="F11" i="2"/>
  <c r="D12" i="2"/>
  <c r="F14" i="2"/>
  <c r="E11" i="2"/>
  <c r="B15" i="2"/>
  <c r="E14" i="2"/>
  <c r="E13" i="2"/>
  <c r="D13" i="2"/>
  <c r="D11" i="2"/>
  <c r="B13" i="2"/>
  <c r="G15" i="2"/>
  <c r="D14" i="2"/>
  <c r="D16" i="1"/>
  <c r="H12" i="2" l="1"/>
  <c r="H11" i="2"/>
  <c r="H13" i="2"/>
  <c r="H15" i="2"/>
  <c r="G16" i="1"/>
  <c r="F16" i="1"/>
  <c r="E16" i="1"/>
  <c r="C16" i="1"/>
  <c r="I16" i="1"/>
  <c r="J16" i="1"/>
  <c r="H16" i="1"/>
  <c r="H14" i="2" l="1"/>
</calcChain>
</file>

<file path=xl/sharedStrings.xml><?xml version="1.0" encoding="utf-8"?>
<sst xmlns="http://schemas.openxmlformats.org/spreadsheetml/2006/main" count="50" uniqueCount="26">
  <si>
    <t xml:space="preserve"> </t>
  </si>
  <si>
    <t>Merit</t>
  </si>
  <si>
    <t>All Employees</t>
  </si>
  <si>
    <t>Headcount</t>
  </si>
  <si>
    <t>EMPLOYEE CLASSIFICATION</t>
  </si>
  <si>
    <t xml:space="preserve">Faculty </t>
  </si>
  <si>
    <t>Professional and Scientific</t>
  </si>
  <si>
    <t xml:space="preserve">Academic/Administrative </t>
  </si>
  <si>
    <t>Pre/Post Doctoral</t>
  </si>
  <si>
    <t>Graduate Assistants</t>
  </si>
  <si>
    <t>Temp Hourly (Student &amp; Non-student)</t>
  </si>
  <si>
    <t>UNDER 20</t>
  </si>
  <si>
    <t>20-29 YEARS</t>
  </si>
  <si>
    <t>30-39 YEARS</t>
  </si>
  <si>
    <t>40-49 YEARS</t>
  </si>
  <si>
    <t>50-59 YEARS</t>
  </si>
  <si>
    <t>60-69 YEARS</t>
  </si>
  <si>
    <t>Total</t>
  </si>
  <si>
    <t>70+ YEARS</t>
  </si>
  <si>
    <t>70 or MORE</t>
  </si>
  <si>
    <t>Contract</t>
  </si>
  <si>
    <t xml:space="preserve"> October Payroll</t>
  </si>
  <si>
    <r>
      <t xml:space="preserve">   without Faculty Rank</t>
    </r>
    <r>
      <rPr>
        <vertAlign val="superscript"/>
        <sz val="9"/>
        <rFont val="Univers 55"/>
        <family val="2"/>
      </rPr>
      <t>1</t>
    </r>
  </si>
  <si>
    <t xml:space="preserve"> Office of Institutional Research</t>
  </si>
  <si>
    <t xml:space="preserve"> Last Updated 11/20/2017</t>
  </si>
  <si>
    <t>Employee Age by Classification,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</si>
</sst>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19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sz val="9"/>
      <name val="Univers 55"/>
      <family val="2"/>
    </font>
    <font>
      <sz val="11"/>
      <name val="Univers 55"/>
      <family val="2"/>
    </font>
    <font>
      <b/>
      <vertAlign val="superscript"/>
      <sz val="10"/>
      <name val="Berkeley"/>
    </font>
    <font>
      <sz val="9"/>
      <name val="Univers 55"/>
    </font>
    <font>
      <b/>
      <sz val="9"/>
      <name val="Univers 45 Light"/>
      <family val="2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5" fillId="0" borderId="0" xfId="0" applyFont="1"/>
    <xf numFmtId="0" fontId="8" fillId="0" borderId="0" xfId="0" applyFont="1"/>
    <xf numFmtId="1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10" fillId="0" borderId="0" xfId="0" applyFont="1" applyAlignment="1"/>
    <xf numFmtId="0" fontId="10" fillId="0" borderId="0" xfId="0" applyFont="1"/>
    <xf numFmtId="0" fontId="10" fillId="0" borderId="0" xfId="0" applyFont="1" applyFill="1" applyAlignment="1"/>
    <xf numFmtId="3" fontId="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11" fillId="0" borderId="0" xfId="0" applyNumberFormat="1" applyFont="1" applyAlignment="1">
      <alignment horizontal="right"/>
    </xf>
    <xf numFmtId="1" fontId="10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5" fillId="0" borderId="0" xfId="0" applyFont="1" applyBorder="1"/>
    <xf numFmtId="0" fontId="16" fillId="0" borderId="0" xfId="0" applyFont="1" applyAlignment="1">
      <alignment horizontal="left"/>
    </xf>
    <xf numFmtId="0" fontId="15" fillId="0" borderId="0" xfId="0" applyFont="1"/>
    <xf numFmtId="0" fontId="10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/>
    <xf numFmtId="0" fontId="18" fillId="0" borderId="0" xfId="0" applyFont="1" applyAlignme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left"/>
    </xf>
    <xf numFmtId="3" fontId="17" fillId="2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16AF01"/>
      <color rgb="FF1F913D"/>
      <color rgb="FF263886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2017</a:t>
            </a:r>
          </a:p>
        </c:rich>
      </c:tx>
      <c:layout>
        <c:manualLayout>
          <c:xMode val="edge"/>
          <c:yMode val="edge"/>
          <c:x val="0.1864566675297116"/>
          <c:y val="2.37413258153380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69325457667783E-2"/>
          <c:y val="0.13320474846089198"/>
          <c:w val="0.70657727190041841"/>
          <c:h val="0.761170305926984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Chart'!$B$9</c:f>
              <c:strCache>
                <c:ptCount val="1"/>
                <c:pt idx="0">
                  <c:v>20-29 YEARS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Chart'!$A$10:$A$15</c:f>
              <c:strCache>
                <c:ptCount val="6"/>
                <c:pt idx="0">
                  <c:v>Faculty </c:v>
                </c:pt>
                <c:pt idx="1">
                  <c:v>Professional and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</c:strCache>
            </c:strRef>
          </c:cat>
          <c:val>
            <c:numRef>
              <c:f>'Data for Chart'!$B$10:$B$15</c:f>
              <c:numCache>
                <c:formatCode>0.0%</c:formatCode>
                <c:ptCount val="6"/>
                <c:pt idx="0">
                  <c:v>1.7802644964394709E-2</c:v>
                </c:pt>
                <c:pt idx="1">
                  <c:v>0.13503061553335483</c:v>
                </c:pt>
                <c:pt idx="2">
                  <c:v>0.21568627450980393</c:v>
                </c:pt>
                <c:pt idx="3">
                  <c:v>9.0022505626406596E-2</c:v>
                </c:pt>
                <c:pt idx="4">
                  <c:v>0.21700879765395895</c:v>
                </c:pt>
                <c:pt idx="5">
                  <c:v>0.75095519277526923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Chart'!$C$9</c:f>
              <c:strCache>
                <c:ptCount val="1"/>
                <c:pt idx="0">
                  <c:v>30-39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Chart'!$A$10:$A$15</c:f>
              <c:strCache>
                <c:ptCount val="6"/>
                <c:pt idx="0">
                  <c:v>Faculty </c:v>
                </c:pt>
                <c:pt idx="1">
                  <c:v>Professional and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</c:strCache>
            </c:strRef>
          </c:cat>
          <c:val>
            <c:numRef>
              <c:f>'Data for Chart'!$C$10:$C$15</c:f>
              <c:numCache>
                <c:formatCode>0.0%</c:formatCode>
                <c:ptCount val="6"/>
                <c:pt idx="0">
                  <c:v>0.23855544252288913</c:v>
                </c:pt>
                <c:pt idx="1">
                  <c:v>0.26941669352239767</c:v>
                </c:pt>
                <c:pt idx="2">
                  <c:v>0.35294117647058826</c:v>
                </c:pt>
                <c:pt idx="3">
                  <c:v>0.15153788447111777</c:v>
                </c:pt>
                <c:pt idx="4">
                  <c:v>0.6539589442815249</c:v>
                </c:pt>
                <c:pt idx="5">
                  <c:v>0.21952066689822855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Chart'!$D$9</c:f>
              <c:strCache>
                <c:ptCount val="1"/>
                <c:pt idx="0">
                  <c:v>40-49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cat>
            <c:strRef>
              <c:f>'Data for Chart'!$A$10:$A$15</c:f>
              <c:strCache>
                <c:ptCount val="6"/>
                <c:pt idx="0">
                  <c:v>Faculty </c:v>
                </c:pt>
                <c:pt idx="1">
                  <c:v>Professional and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</c:strCache>
            </c:strRef>
          </c:cat>
          <c:val>
            <c:numRef>
              <c:f>'Data for Chart'!$D$10:$D$15</c:f>
              <c:numCache>
                <c:formatCode>0.0%</c:formatCode>
                <c:ptCount val="6"/>
                <c:pt idx="0">
                  <c:v>0.26805696846388605</c:v>
                </c:pt>
                <c:pt idx="1">
                  <c:v>0.22139864647115695</c:v>
                </c:pt>
                <c:pt idx="2">
                  <c:v>0.18627450980392157</c:v>
                </c:pt>
                <c:pt idx="3">
                  <c:v>0.1485371342835709</c:v>
                </c:pt>
                <c:pt idx="4">
                  <c:v>0.10557184750733138</c:v>
                </c:pt>
                <c:pt idx="5">
                  <c:v>2.4661340743313651E-2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Chart'!$E$9</c:f>
              <c:strCache>
                <c:ptCount val="1"/>
                <c:pt idx="0">
                  <c:v>50-59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Chart'!$A$10:$A$15</c:f>
              <c:strCache>
                <c:ptCount val="6"/>
                <c:pt idx="0">
                  <c:v>Faculty </c:v>
                </c:pt>
                <c:pt idx="1">
                  <c:v>Professional and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</c:strCache>
            </c:strRef>
          </c:cat>
          <c:val>
            <c:numRef>
              <c:f>'Data for Chart'!$E$10:$E$15</c:f>
              <c:numCache>
                <c:formatCode>0.0%</c:formatCode>
                <c:ptCount val="6"/>
                <c:pt idx="0">
                  <c:v>0.22227873855544253</c:v>
                </c:pt>
                <c:pt idx="1">
                  <c:v>0.22719948436996454</c:v>
                </c:pt>
                <c:pt idx="2">
                  <c:v>0.11764705882352941</c:v>
                </c:pt>
                <c:pt idx="3">
                  <c:v>0.33758439609902474</c:v>
                </c:pt>
                <c:pt idx="4">
                  <c:v>1.7595307917888565E-2</c:v>
                </c:pt>
                <c:pt idx="5">
                  <c:v>3.8207711010767626E-3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Chart'!$F$9</c:f>
              <c:strCache>
                <c:ptCount val="1"/>
                <c:pt idx="0">
                  <c:v>60-69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cat>
            <c:strRef>
              <c:f>'Data for Chart'!$A$10:$A$15</c:f>
              <c:strCache>
                <c:ptCount val="6"/>
                <c:pt idx="0">
                  <c:v>Faculty </c:v>
                </c:pt>
                <c:pt idx="1">
                  <c:v>Professional and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</c:strCache>
            </c:strRef>
          </c:cat>
          <c:val>
            <c:numRef>
              <c:f>'Data for Chart'!$F$10:$F$15</c:f>
              <c:numCache>
                <c:formatCode>0.0%</c:formatCode>
                <c:ptCount val="6"/>
                <c:pt idx="0">
                  <c:v>0.21414038657171922</c:v>
                </c:pt>
                <c:pt idx="1">
                  <c:v>0.1411537222043184</c:v>
                </c:pt>
                <c:pt idx="2">
                  <c:v>8.8235294117647065E-2</c:v>
                </c:pt>
                <c:pt idx="3">
                  <c:v>0.25881470367591897</c:v>
                </c:pt>
                <c:pt idx="4">
                  <c:v>5.8651026392961877E-3</c:v>
                </c:pt>
                <c:pt idx="5">
                  <c:v>6.9468565474122956E-4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Chart'!$G$9</c:f>
              <c:strCache>
                <c:ptCount val="1"/>
                <c:pt idx="0">
                  <c:v>70+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Chart'!$A$10:$A$15</c:f>
              <c:strCache>
                <c:ptCount val="6"/>
                <c:pt idx="0">
                  <c:v>Faculty </c:v>
                </c:pt>
                <c:pt idx="1">
                  <c:v>Professional and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</c:strCache>
            </c:strRef>
          </c:cat>
          <c:val>
            <c:numRef>
              <c:f>'Data for Chart'!$G$10:$G$15</c:f>
              <c:numCache>
                <c:formatCode>0.0%</c:formatCode>
                <c:ptCount val="6"/>
                <c:pt idx="0">
                  <c:v>3.9165818921668365E-2</c:v>
                </c:pt>
                <c:pt idx="1">
                  <c:v>5.8008378988076053E-3</c:v>
                </c:pt>
                <c:pt idx="2">
                  <c:v>3.9215686274509803E-2</c:v>
                </c:pt>
                <c:pt idx="3">
                  <c:v>1.3503375843960989E-2</c:v>
                </c:pt>
                <c:pt idx="4">
                  <c:v>0</c:v>
                </c:pt>
                <c:pt idx="5">
                  <c:v>3.4734282737061478E-4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CATEGORY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843882788345855"/>
              <c:y val="0.9513093698989707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07161066351464"/>
          <c:y val="0.37782373277345416"/>
          <c:w val="0.15528824423187945"/>
          <c:h val="0.28477545981074998"/>
        </c:manualLayout>
      </c:layout>
      <c:overlay val="1"/>
      <c:txPr>
        <a:bodyPr/>
        <a:lstStyle/>
        <a:p>
          <a:pPr>
            <a:defRPr sz="9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48791</xdr:rowOff>
    </xdr:from>
    <xdr:to>
      <xdr:col>9</xdr:col>
      <xdr:colOff>710057</xdr:colOff>
      <xdr:row>0</xdr:row>
      <xdr:rowOff>182822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0" y="48791"/>
          <a:ext cx="7949057" cy="134031"/>
          <a:chOff x="1" y="15"/>
          <a:chExt cx="718" cy="14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" y="15"/>
            <a:ext cx="94" cy="10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71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28012</xdr:colOff>
      <xdr:row>20</xdr:row>
      <xdr:rowOff>143238</xdr:rowOff>
    </xdr:from>
    <xdr:to>
      <xdr:col>9</xdr:col>
      <xdr:colOff>683967</xdr:colOff>
      <xdr:row>50</xdr:row>
      <xdr:rowOff>65667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="145" zoomScaleNormal="145" zoomScaleSheetLayoutView="120" zoomScalePageLayoutView="70" workbookViewId="0">
      <selection activeCell="H17" sqref="H17"/>
    </sheetView>
  </sheetViews>
  <sheetFormatPr defaultColWidth="11.42578125" defaultRowHeight="12.75"/>
  <cols>
    <col min="1" max="1" width="1.7109375" style="10" customWidth="1"/>
    <col min="2" max="2" width="31.7109375" style="10" customWidth="1"/>
    <col min="3" max="9" width="10.7109375" style="10" customWidth="1"/>
    <col min="10" max="10" width="10.7109375" style="29" customWidth="1"/>
    <col min="11" max="12" width="11.42578125" style="10"/>
    <col min="13" max="13" width="21.5703125" bestFit="1" customWidth="1"/>
    <col min="14" max="19" width="6.85546875" customWidth="1"/>
    <col min="20" max="20" width="4.85546875" bestFit="1" customWidth="1"/>
    <col min="22" max="16384" width="11.42578125" style="10"/>
  </cols>
  <sheetData>
    <row r="1" spans="1:21" s="9" customFormat="1" ht="15" customHeight="1">
      <c r="A1" s="9" t="s">
        <v>0</v>
      </c>
      <c r="J1" s="27"/>
      <c r="M1"/>
      <c r="N1"/>
      <c r="O1"/>
      <c r="P1"/>
      <c r="Q1"/>
      <c r="R1"/>
      <c r="S1"/>
      <c r="T1"/>
      <c r="U1"/>
    </row>
    <row r="2" spans="1:21" s="2" customFormat="1" ht="24" customHeight="1">
      <c r="A2" s="53" t="s">
        <v>25</v>
      </c>
      <c r="B2" s="53"/>
      <c r="C2" s="53"/>
      <c r="D2" s="53"/>
      <c r="E2" s="53"/>
      <c r="F2" s="53"/>
      <c r="G2" s="53"/>
      <c r="H2" s="53"/>
      <c r="J2" s="45"/>
      <c r="M2"/>
      <c r="N2"/>
      <c r="O2"/>
      <c r="P2"/>
      <c r="Q2"/>
      <c r="R2"/>
      <c r="S2"/>
      <c r="T2"/>
      <c r="U2"/>
    </row>
    <row r="3" spans="1:21" s="3" customFormat="1" ht="15" customHeight="1">
      <c r="A3" s="3" t="s">
        <v>21</v>
      </c>
      <c r="J3" s="28"/>
      <c r="M3"/>
      <c r="N3"/>
      <c r="O3"/>
      <c r="P3"/>
      <c r="Q3"/>
      <c r="R3"/>
      <c r="S3"/>
      <c r="T3"/>
      <c r="U3"/>
    </row>
    <row r="4" spans="1:21" s="1" customFormat="1" ht="15" customHeight="1">
      <c r="J4" s="27"/>
      <c r="M4"/>
      <c r="N4"/>
      <c r="O4"/>
      <c r="P4"/>
      <c r="Q4"/>
      <c r="R4"/>
      <c r="S4"/>
      <c r="T4"/>
      <c r="U4"/>
    </row>
    <row r="5" spans="1:21" s="39" customFormat="1" ht="25.5">
      <c r="A5" s="54" t="s">
        <v>4</v>
      </c>
      <c r="B5" s="54"/>
      <c r="C5" s="38" t="s">
        <v>11</v>
      </c>
      <c r="D5" s="38" t="s">
        <v>12</v>
      </c>
      <c r="E5" s="38" t="s">
        <v>13</v>
      </c>
      <c r="F5" s="38" t="s">
        <v>14</v>
      </c>
      <c r="G5" s="38" t="s">
        <v>15</v>
      </c>
      <c r="H5" s="38" t="s">
        <v>16</v>
      </c>
      <c r="I5" s="38" t="s">
        <v>19</v>
      </c>
      <c r="J5" s="38" t="s">
        <v>17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52" customFormat="1" ht="18" customHeight="1">
      <c r="A6" s="56" t="s">
        <v>3</v>
      </c>
      <c r="B6" s="56"/>
      <c r="C6" s="50"/>
      <c r="D6" s="50"/>
      <c r="E6" s="50"/>
      <c r="F6" s="50"/>
      <c r="G6" s="50"/>
      <c r="H6" s="50"/>
      <c r="I6" s="50"/>
      <c r="J6" s="5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26" customFormat="1" ht="18" customHeight="1">
      <c r="B7" s="26" t="s">
        <v>5</v>
      </c>
      <c r="C7" s="33">
        <v>0</v>
      </c>
      <c r="D7" s="33">
        <v>35</v>
      </c>
      <c r="E7" s="33">
        <v>469</v>
      </c>
      <c r="F7" s="33">
        <v>527</v>
      </c>
      <c r="G7" s="33">
        <v>437</v>
      </c>
      <c r="H7" s="33">
        <v>421</v>
      </c>
      <c r="I7" s="33">
        <v>77</v>
      </c>
      <c r="J7" s="46">
        <f>SUM(C7:I7)</f>
        <v>1966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s="25" customFormat="1" ht="18" hidden="1" customHeight="1">
      <c r="B8" s="34" t="s">
        <v>7</v>
      </c>
      <c r="C8" s="35"/>
      <c r="D8" s="35"/>
      <c r="E8" s="35"/>
      <c r="F8" s="35"/>
      <c r="G8" s="35"/>
      <c r="H8" s="35"/>
      <c r="I8" s="35"/>
      <c r="J8" s="46">
        <f t="shared" ref="J8:J15" si="0">SUM(C8:I8)</f>
        <v>0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s="25" customFormat="1" ht="18" hidden="1" customHeight="1">
      <c r="B9" s="34" t="s">
        <v>22</v>
      </c>
      <c r="C9" s="35"/>
      <c r="D9" s="35"/>
      <c r="E9" s="35"/>
      <c r="F9" s="35"/>
      <c r="G9" s="35"/>
      <c r="H9" s="35"/>
      <c r="I9" s="35"/>
      <c r="J9" s="46">
        <f t="shared" si="0"/>
        <v>0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s="26" customFormat="1" ht="18" customHeight="1">
      <c r="A10" s="36"/>
      <c r="B10" s="36" t="s">
        <v>6</v>
      </c>
      <c r="C10" s="37">
        <v>0</v>
      </c>
      <c r="D10" s="37">
        <v>419</v>
      </c>
      <c r="E10" s="37">
        <v>836</v>
      </c>
      <c r="F10" s="37">
        <v>687</v>
      </c>
      <c r="G10" s="37">
        <v>705</v>
      </c>
      <c r="H10" s="37">
        <v>438</v>
      </c>
      <c r="I10" s="37">
        <v>18</v>
      </c>
      <c r="J10" s="47">
        <f t="shared" si="0"/>
        <v>3103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25" customFormat="1" ht="18" customHeight="1">
      <c r="A11" s="26"/>
      <c r="B11" s="26" t="s">
        <v>20</v>
      </c>
      <c r="C11" s="33">
        <v>0</v>
      </c>
      <c r="D11" s="33">
        <v>22</v>
      </c>
      <c r="E11" s="33">
        <v>36</v>
      </c>
      <c r="F11" s="33">
        <v>19</v>
      </c>
      <c r="G11" s="33">
        <v>12</v>
      </c>
      <c r="H11" s="33">
        <v>9</v>
      </c>
      <c r="I11" s="33">
        <v>4</v>
      </c>
      <c r="J11" s="46">
        <f t="shared" si="0"/>
        <v>102</v>
      </c>
      <c r="M11" s="32"/>
      <c r="N11" s="32"/>
      <c r="O11" s="32"/>
      <c r="P11" s="32"/>
      <c r="Q11" s="32"/>
      <c r="R11" s="32"/>
      <c r="S11" s="32"/>
      <c r="T11" s="32"/>
      <c r="U11" s="32"/>
    </row>
    <row r="12" spans="1:21" s="26" customFormat="1" ht="18" customHeight="1">
      <c r="A12" s="36"/>
      <c r="B12" s="36" t="s">
        <v>1</v>
      </c>
      <c r="C12" s="37">
        <v>1</v>
      </c>
      <c r="D12" s="37">
        <v>120</v>
      </c>
      <c r="E12" s="37">
        <v>202</v>
      </c>
      <c r="F12" s="37">
        <v>198</v>
      </c>
      <c r="G12" s="37">
        <v>450</v>
      </c>
      <c r="H12" s="37">
        <v>345</v>
      </c>
      <c r="I12" s="37">
        <v>18</v>
      </c>
      <c r="J12" s="47">
        <f t="shared" si="0"/>
        <v>1334</v>
      </c>
      <c r="K12" s="36"/>
      <c r="L12" s="36"/>
      <c r="M12" s="32"/>
      <c r="N12" s="32"/>
      <c r="O12" s="32"/>
      <c r="P12" s="32"/>
      <c r="Q12" s="32"/>
      <c r="R12" s="32"/>
      <c r="S12" s="32"/>
      <c r="T12" s="32"/>
      <c r="U12" s="32"/>
    </row>
    <row r="13" spans="1:21" s="25" customFormat="1" ht="18" customHeight="1">
      <c r="A13" s="26"/>
      <c r="B13" s="26" t="s">
        <v>8</v>
      </c>
      <c r="C13" s="33">
        <v>0</v>
      </c>
      <c r="D13" s="33">
        <v>74</v>
      </c>
      <c r="E13" s="33">
        <v>223</v>
      </c>
      <c r="F13" s="33">
        <v>36</v>
      </c>
      <c r="G13" s="33">
        <v>6</v>
      </c>
      <c r="H13" s="33">
        <v>2</v>
      </c>
      <c r="I13" s="33">
        <v>0</v>
      </c>
      <c r="J13" s="46">
        <f t="shared" si="0"/>
        <v>341</v>
      </c>
      <c r="K13" s="36"/>
      <c r="L13" s="36"/>
      <c r="M13" s="32"/>
      <c r="N13" s="32"/>
      <c r="O13" s="32"/>
      <c r="P13" s="32"/>
      <c r="Q13" s="32"/>
      <c r="R13" s="32"/>
      <c r="S13" s="32"/>
      <c r="T13" s="32"/>
      <c r="U13" s="32"/>
    </row>
    <row r="14" spans="1:21" s="26" customFormat="1" ht="18" customHeight="1">
      <c r="A14" s="36"/>
      <c r="B14" s="36" t="s">
        <v>9</v>
      </c>
      <c r="C14" s="37">
        <v>0</v>
      </c>
      <c r="D14" s="37">
        <v>2162</v>
      </c>
      <c r="E14" s="37">
        <v>632</v>
      </c>
      <c r="F14" s="37">
        <v>71</v>
      </c>
      <c r="G14" s="37">
        <v>11</v>
      </c>
      <c r="H14" s="37">
        <v>2</v>
      </c>
      <c r="I14" s="37">
        <v>1</v>
      </c>
      <c r="J14" s="47">
        <f t="shared" si="0"/>
        <v>2879</v>
      </c>
      <c r="K14" s="36"/>
      <c r="L14" s="36"/>
      <c r="M14" s="32"/>
      <c r="N14" s="32"/>
      <c r="O14" s="32"/>
      <c r="P14" s="32"/>
      <c r="Q14" s="32"/>
      <c r="R14" s="32"/>
      <c r="S14" s="32"/>
      <c r="T14" s="32"/>
      <c r="U14" s="32"/>
    </row>
    <row r="15" spans="1:21" s="25" customFormat="1" ht="18" customHeight="1">
      <c r="A15" s="30"/>
      <c r="B15" s="30" t="s">
        <v>10</v>
      </c>
      <c r="C15" s="31">
        <v>1551</v>
      </c>
      <c r="D15" s="31">
        <v>5485</v>
      </c>
      <c r="E15" s="31">
        <v>89</v>
      </c>
      <c r="F15" s="31">
        <v>49</v>
      </c>
      <c r="G15" s="31">
        <v>48</v>
      </c>
      <c r="H15" s="31">
        <v>70</v>
      </c>
      <c r="I15" s="31">
        <v>58</v>
      </c>
      <c r="J15" s="48">
        <f t="shared" si="0"/>
        <v>7350</v>
      </c>
      <c r="M15" s="32"/>
      <c r="N15" s="32"/>
      <c r="O15" s="32"/>
      <c r="P15" s="32"/>
      <c r="Q15" s="32"/>
      <c r="R15" s="32"/>
      <c r="S15" s="32"/>
      <c r="T15" s="32"/>
      <c r="U15" s="32"/>
    </row>
    <row r="16" spans="1:21" s="41" customFormat="1" ht="18" customHeight="1">
      <c r="A16" s="40" t="s">
        <v>2</v>
      </c>
      <c r="C16" s="42">
        <f t="shared" ref="C16:J16" si="1">(C7+C8+C10+C11+C12+C13+C14+C15)</f>
        <v>1552</v>
      </c>
      <c r="D16" s="42">
        <f t="shared" si="1"/>
        <v>8317</v>
      </c>
      <c r="E16" s="42">
        <f t="shared" si="1"/>
        <v>2487</v>
      </c>
      <c r="F16" s="42">
        <f t="shared" si="1"/>
        <v>1587</v>
      </c>
      <c r="G16" s="42">
        <f t="shared" si="1"/>
        <v>1669</v>
      </c>
      <c r="H16" s="42">
        <f t="shared" si="1"/>
        <v>1287</v>
      </c>
      <c r="I16" s="42">
        <f t="shared" si="1"/>
        <v>176</v>
      </c>
      <c r="J16" s="43">
        <f t="shared" si="1"/>
        <v>17075</v>
      </c>
      <c r="M16" s="44"/>
      <c r="N16" s="44"/>
      <c r="O16" s="44"/>
      <c r="P16" s="44"/>
      <c r="Q16" s="44"/>
      <c r="R16" s="44"/>
      <c r="S16" s="44"/>
      <c r="T16" s="44"/>
      <c r="U16" s="44"/>
    </row>
    <row r="17" spans="1:21" s="4" customFormat="1" ht="15" customHeight="1">
      <c r="A17" s="5"/>
      <c r="C17" s="19"/>
      <c r="D17" s="19"/>
      <c r="E17" s="19"/>
      <c r="F17" s="19"/>
      <c r="G17" s="19"/>
      <c r="H17" s="19"/>
      <c r="I17" s="19"/>
      <c r="J17" s="43"/>
      <c r="M17"/>
      <c r="N17"/>
      <c r="O17"/>
      <c r="P17"/>
      <c r="Q17"/>
      <c r="R17"/>
      <c r="S17"/>
      <c r="T17"/>
      <c r="U17"/>
    </row>
    <row r="18" spans="1:21" s="6" customFormat="1" ht="15" customHeight="1">
      <c r="A18" s="55"/>
      <c r="B18" s="55"/>
      <c r="C18" s="55"/>
      <c r="D18" s="55"/>
      <c r="E18" s="55"/>
      <c r="F18" s="55"/>
      <c r="G18" s="8"/>
      <c r="H18" s="8"/>
      <c r="I18" s="8"/>
      <c r="J18" s="49"/>
      <c r="M18"/>
      <c r="N18"/>
      <c r="O18"/>
      <c r="P18"/>
      <c r="Q18"/>
      <c r="R18"/>
      <c r="S18"/>
      <c r="T18"/>
      <c r="U18"/>
    </row>
    <row r="19" spans="1:21" s="6" customFormat="1" ht="15" customHeight="1">
      <c r="A19" s="11"/>
      <c r="B19" s="7"/>
      <c r="C19" s="8"/>
      <c r="D19" s="8"/>
      <c r="E19" s="8"/>
      <c r="F19" s="8"/>
      <c r="G19" s="8"/>
      <c r="H19" s="8"/>
      <c r="I19" s="8"/>
      <c r="J19" s="49"/>
      <c r="M19"/>
      <c r="N19"/>
      <c r="O19"/>
      <c r="P19"/>
      <c r="Q19"/>
      <c r="R19"/>
      <c r="S19"/>
      <c r="T19"/>
      <c r="U19"/>
    </row>
    <row r="22" spans="1:21" ht="15" customHeight="1">
      <c r="B22" s="12"/>
    </row>
    <row r="23" spans="1:21" ht="15" customHeight="1">
      <c r="B23" s="12"/>
    </row>
    <row r="54" spans="1:4" ht="15" customHeight="1">
      <c r="A54" s="57" t="s">
        <v>23</v>
      </c>
      <c r="B54" s="57"/>
      <c r="C54" s="57"/>
      <c r="D54" s="57"/>
    </row>
    <row r="55" spans="1:4" ht="15" customHeight="1">
      <c r="A55" s="57" t="s">
        <v>24</v>
      </c>
      <c r="B55" s="57"/>
      <c r="C55" s="57"/>
      <c r="D55" s="57"/>
    </row>
  </sheetData>
  <mergeCells count="6">
    <mergeCell ref="A55:D55"/>
    <mergeCell ref="A2:H2"/>
    <mergeCell ref="A5:B5"/>
    <mergeCell ref="A18:F18"/>
    <mergeCell ref="A6:B6"/>
    <mergeCell ref="A54:D54"/>
  </mergeCells>
  <phoneticPr fontId="0" type="noConversion"/>
  <printOptions horizontalCentered="1"/>
  <pageMargins left="0.5" right="0.5" top="0.59" bottom="0.34" header="0.3" footer="5.9"/>
  <pageSetup scale="81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5" sqref="B15"/>
    </sheetView>
  </sheetViews>
  <sheetFormatPr defaultRowHeight="12.75"/>
  <cols>
    <col min="1" max="1" width="25.140625" bestFit="1" customWidth="1"/>
    <col min="8" max="8" width="29.140625" customWidth="1"/>
  </cols>
  <sheetData>
    <row r="1" spans="1:9">
      <c r="B1" t="s">
        <v>12</v>
      </c>
      <c r="C1" t="s">
        <v>13</v>
      </c>
      <c r="D1" t="s">
        <v>14</v>
      </c>
      <c r="E1" t="s">
        <v>15</v>
      </c>
      <c r="F1" t="s">
        <v>16</v>
      </c>
      <c r="G1" s="10" t="s">
        <v>18</v>
      </c>
      <c r="H1" s="10" t="s">
        <v>17</v>
      </c>
    </row>
    <row r="2" spans="1:9">
      <c r="A2" t="s">
        <v>5</v>
      </c>
      <c r="B2" s="20">
        <v>35</v>
      </c>
      <c r="C2" s="20">
        <v>469</v>
      </c>
      <c r="D2" s="20">
        <v>527</v>
      </c>
      <c r="E2" s="20">
        <v>437</v>
      </c>
      <c r="F2" s="20">
        <v>421</v>
      </c>
      <c r="G2" s="20">
        <v>77</v>
      </c>
      <c r="H2" s="13">
        <f>SUM(B2:G2)</f>
        <v>1966</v>
      </c>
    </row>
    <row r="3" spans="1:9">
      <c r="A3" t="s">
        <v>6</v>
      </c>
      <c r="B3" s="21">
        <v>419</v>
      </c>
      <c r="C3" s="21">
        <v>836</v>
      </c>
      <c r="D3" s="21">
        <v>687</v>
      </c>
      <c r="E3" s="21">
        <v>705</v>
      </c>
      <c r="F3" s="21">
        <v>438</v>
      </c>
      <c r="G3" s="21">
        <v>18</v>
      </c>
      <c r="H3" s="13">
        <f t="shared" ref="H3:H7" si="0">SUM(B3:G3)</f>
        <v>3103</v>
      </c>
      <c r="I3" s="13"/>
    </row>
    <row r="4" spans="1:9" ht="14.25">
      <c r="A4" s="25" t="s">
        <v>20</v>
      </c>
      <c r="B4" s="22">
        <v>22</v>
      </c>
      <c r="C4" s="22">
        <v>36</v>
      </c>
      <c r="D4" s="22">
        <v>19</v>
      </c>
      <c r="E4" s="22">
        <v>12</v>
      </c>
      <c r="F4" s="22">
        <v>9</v>
      </c>
      <c r="G4" s="22">
        <v>4</v>
      </c>
      <c r="H4" s="13">
        <f t="shared" si="0"/>
        <v>102</v>
      </c>
    </row>
    <row r="5" spans="1:9">
      <c r="A5" s="18" t="s">
        <v>1</v>
      </c>
      <c r="B5" s="23">
        <v>120</v>
      </c>
      <c r="C5" s="23">
        <v>202</v>
      </c>
      <c r="D5" s="23">
        <v>198</v>
      </c>
      <c r="E5" s="23">
        <v>450</v>
      </c>
      <c r="F5" s="23">
        <v>345</v>
      </c>
      <c r="G5" s="23">
        <v>18</v>
      </c>
      <c r="H5" s="13">
        <f t="shared" si="0"/>
        <v>1333</v>
      </c>
    </row>
    <row r="6" spans="1:9" s="17" customFormat="1">
      <c r="A6" t="s">
        <v>8</v>
      </c>
      <c r="B6" s="20">
        <v>74</v>
      </c>
      <c r="C6" s="20">
        <v>223</v>
      </c>
      <c r="D6" s="20">
        <v>36</v>
      </c>
      <c r="E6" s="20">
        <v>6</v>
      </c>
      <c r="F6" s="20">
        <v>2</v>
      </c>
      <c r="G6" s="20">
        <v>0</v>
      </c>
      <c r="H6" s="13">
        <f t="shared" si="0"/>
        <v>341</v>
      </c>
    </row>
    <row r="7" spans="1:9">
      <c r="A7" s="16" t="s">
        <v>9</v>
      </c>
      <c r="B7" s="24">
        <v>2162</v>
      </c>
      <c r="C7" s="24">
        <v>632</v>
      </c>
      <c r="D7" s="24">
        <v>71</v>
      </c>
      <c r="E7" s="24">
        <v>11</v>
      </c>
      <c r="F7" s="24">
        <v>2</v>
      </c>
      <c r="G7" s="24">
        <v>1</v>
      </c>
      <c r="H7" s="13">
        <f t="shared" si="0"/>
        <v>2879</v>
      </c>
    </row>
    <row r="8" spans="1:9">
      <c r="B8">
        <v>2832</v>
      </c>
      <c r="C8">
        <v>2398</v>
      </c>
      <c r="D8">
        <v>1538</v>
      </c>
      <c r="E8">
        <v>1621</v>
      </c>
      <c r="F8">
        <v>1217</v>
      </c>
      <c r="G8">
        <v>118</v>
      </c>
      <c r="H8" s="13">
        <f>SUM(H2:H7)</f>
        <v>9724</v>
      </c>
    </row>
    <row r="9" spans="1:9">
      <c r="B9" t="s">
        <v>12</v>
      </c>
      <c r="C9" t="s">
        <v>13</v>
      </c>
      <c r="D9" t="s">
        <v>14</v>
      </c>
      <c r="E9" t="s">
        <v>15</v>
      </c>
      <c r="F9" t="s">
        <v>16</v>
      </c>
      <c r="G9" s="10" t="s">
        <v>18</v>
      </c>
    </row>
    <row r="10" spans="1:9">
      <c r="A10" t="s">
        <v>5</v>
      </c>
      <c r="B10" s="14">
        <f>B2/$H$2</f>
        <v>1.7802644964394709E-2</v>
      </c>
      <c r="C10" s="14">
        <f>C2/$H$2</f>
        <v>0.23855544252288913</v>
      </c>
      <c r="D10" s="14">
        <f t="shared" ref="D10:G10" si="1">D2/$H$2</f>
        <v>0.26805696846388605</v>
      </c>
      <c r="E10" s="14">
        <f t="shared" si="1"/>
        <v>0.22227873855544253</v>
      </c>
      <c r="F10" s="14">
        <f t="shared" si="1"/>
        <v>0.21414038657171922</v>
      </c>
      <c r="G10" s="14">
        <f t="shared" si="1"/>
        <v>3.9165818921668365E-2</v>
      </c>
      <c r="H10" s="15">
        <f t="shared" ref="H10:H15" si="2">SUM(B10:G10)</f>
        <v>1</v>
      </c>
    </row>
    <row r="11" spans="1:9">
      <c r="A11" t="s">
        <v>6</v>
      </c>
      <c r="B11" s="14">
        <f>B3/$H$3</f>
        <v>0.13503061553335483</v>
      </c>
      <c r="C11" s="14">
        <f t="shared" ref="C11:G11" si="3">C3/$H$3</f>
        <v>0.26941669352239767</v>
      </c>
      <c r="D11" s="14">
        <f t="shared" si="3"/>
        <v>0.22139864647115695</v>
      </c>
      <c r="E11" s="14">
        <f t="shared" si="3"/>
        <v>0.22719948436996454</v>
      </c>
      <c r="F11" s="14">
        <f t="shared" si="3"/>
        <v>0.1411537222043184</v>
      </c>
      <c r="G11" s="14">
        <f t="shared" si="3"/>
        <v>5.8008378988076053E-3</v>
      </c>
      <c r="H11" s="15">
        <f t="shared" si="2"/>
        <v>1</v>
      </c>
    </row>
    <row r="12" spans="1:9">
      <c r="A12" s="25" t="s">
        <v>20</v>
      </c>
      <c r="B12" s="14">
        <f t="shared" ref="B12:G12" si="4">B4/$H$4</f>
        <v>0.21568627450980393</v>
      </c>
      <c r="C12" s="14">
        <f t="shared" si="4"/>
        <v>0.35294117647058826</v>
      </c>
      <c r="D12" s="14">
        <f t="shared" si="4"/>
        <v>0.18627450980392157</v>
      </c>
      <c r="E12" s="14">
        <f t="shared" si="4"/>
        <v>0.11764705882352941</v>
      </c>
      <c r="F12" s="14">
        <f t="shared" si="4"/>
        <v>8.8235294117647065E-2</v>
      </c>
      <c r="G12" s="14">
        <f t="shared" si="4"/>
        <v>3.9215686274509803E-2</v>
      </c>
      <c r="H12" s="15">
        <f t="shared" si="2"/>
        <v>1</v>
      </c>
    </row>
    <row r="13" spans="1:9">
      <c r="A13" s="18" t="s">
        <v>1</v>
      </c>
      <c r="B13" s="14">
        <f>B5/$H$5</f>
        <v>9.0022505626406596E-2</v>
      </c>
      <c r="C13" s="14">
        <f t="shared" ref="C13:G13" si="5">C5/$H$5</f>
        <v>0.15153788447111777</v>
      </c>
      <c r="D13" s="14">
        <f t="shared" si="5"/>
        <v>0.1485371342835709</v>
      </c>
      <c r="E13" s="14">
        <f t="shared" si="5"/>
        <v>0.33758439609902474</v>
      </c>
      <c r="F13" s="14">
        <f t="shared" si="5"/>
        <v>0.25881470367591897</v>
      </c>
      <c r="G13" s="14">
        <f t="shared" si="5"/>
        <v>1.3503375843960989E-2</v>
      </c>
      <c r="H13" s="15">
        <f t="shared" si="2"/>
        <v>0.99999999999999989</v>
      </c>
    </row>
    <row r="14" spans="1:9">
      <c r="A14" t="s">
        <v>8</v>
      </c>
      <c r="B14" s="14">
        <f>B6/$H$6</f>
        <v>0.21700879765395895</v>
      </c>
      <c r="C14" s="14">
        <f t="shared" ref="C14:G14" si="6">C6/$H$6</f>
        <v>0.6539589442815249</v>
      </c>
      <c r="D14" s="14">
        <f t="shared" si="6"/>
        <v>0.10557184750733138</v>
      </c>
      <c r="E14" s="14">
        <f t="shared" si="6"/>
        <v>1.7595307917888565E-2</v>
      </c>
      <c r="F14" s="14">
        <f t="shared" si="6"/>
        <v>5.8651026392961877E-3</v>
      </c>
      <c r="G14" s="14">
        <f t="shared" si="6"/>
        <v>0</v>
      </c>
      <c r="H14" s="15">
        <f t="shared" si="2"/>
        <v>1</v>
      </c>
    </row>
    <row r="15" spans="1:9">
      <c r="A15" s="16" t="s">
        <v>9</v>
      </c>
      <c r="B15" s="14">
        <f>B7/$H$7</f>
        <v>0.75095519277526923</v>
      </c>
      <c r="C15" s="14">
        <f t="shared" ref="C15:G15" si="7">C7/$H$7</f>
        <v>0.21952066689822855</v>
      </c>
      <c r="D15" s="14">
        <f t="shared" si="7"/>
        <v>2.4661340743313651E-2</v>
      </c>
      <c r="E15" s="14">
        <f t="shared" si="7"/>
        <v>3.8207711010767626E-3</v>
      </c>
      <c r="F15" s="14">
        <f t="shared" si="7"/>
        <v>6.9468565474122956E-4</v>
      </c>
      <c r="G15" s="14">
        <f t="shared" si="7"/>
        <v>3.4734282737061478E-4</v>
      </c>
      <c r="H15" s="15">
        <f t="shared" si="2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 by Class</vt:lpstr>
      <vt:lpstr>Data for Chart</vt:lpstr>
      <vt:lpstr>'Age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Gahn, Sandra W [I RES]</cp:lastModifiedBy>
  <cp:lastPrinted>2017-12-11T17:18:20Z</cp:lastPrinted>
  <dcterms:created xsi:type="dcterms:W3CDTF">1998-11-25T22:08:20Z</dcterms:created>
  <dcterms:modified xsi:type="dcterms:W3CDTF">2017-12-12T16:53:35Z</dcterms:modified>
</cp:coreProperties>
</file>