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ate1904="1"/>
  <mc:AlternateContent xmlns:mc="http://schemas.openxmlformats.org/markup-compatibility/2006">
    <mc:Choice Requires="x15">
      <x15ac:absPath xmlns:x15ac="http://schemas.microsoft.com/office/spreadsheetml/2010/11/ac" url="H:\IR Staff\Fact Book\Fact Book Pages 2025-26\__Ready to Post\"/>
    </mc:Choice>
  </mc:AlternateContent>
  <xr:revisionPtr revIDLastSave="0" documentId="13_ncr:1_{381B77A2-B93A-46A7-9023-D88D41015B12}" xr6:coauthVersionLast="47" xr6:coauthVersionMax="47" xr10:uidLastSave="{00000000-0000-0000-0000-000000000000}"/>
  <bookViews>
    <workbookView xWindow="30360" yWindow="270" windowWidth="26760" windowHeight="16500" xr2:uid="{00000000-000D-0000-FFFF-FFFF00000000}"/>
  </bookViews>
  <sheets>
    <sheet name="Age by Class" sheetId="1" r:id="rId1"/>
    <sheet name="Data for Chart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9" i="1" l="1"/>
  <c r="K10" i="2"/>
  <c r="J23" i="2" s="1"/>
  <c r="K9" i="2"/>
  <c r="K8" i="2"/>
  <c r="J21" i="2" s="1"/>
  <c r="K7" i="2"/>
  <c r="I20" i="2" s="1"/>
  <c r="K6" i="2"/>
  <c r="I19" i="2" s="1"/>
  <c r="K5" i="2"/>
  <c r="I18" i="2" s="1"/>
  <c r="L13" i="1"/>
  <c r="L12" i="1"/>
  <c r="L11" i="1"/>
  <c r="L10" i="1"/>
  <c r="L8" i="1"/>
  <c r="L7" i="1"/>
  <c r="I11" i="2"/>
  <c r="J11" i="2"/>
  <c r="K4" i="2"/>
  <c r="I17" i="2" s="1"/>
  <c r="J22" i="2"/>
  <c r="I23" i="2" l="1"/>
  <c r="B23" i="2"/>
  <c r="C23" i="2"/>
  <c r="I21" i="2"/>
  <c r="J20" i="2"/>
  <c r="J19" i="2"/>
  <c r="I22" i="2"/>
  <c r="J18" i="2"/>
  <c r="J17" i="2"/>
  <c r="C11" i="2"/>
  <c r="D11" i="2"/>
  <c r="E11" i="2"/>
  <c r="F11" i="2"/>
  <c r="G11" i="2"/>
  <c r="H11" i="2"/>
  <c r="B11" i="2"/>
  <c r="B18" i="2"/>
  <c r="B19" i="2"/>
  <c r="B20" i="2"/>
  <c r="B21" i="2"/>
  <c r="B22" i="2"/>
  <c r="B17" i="2"/>
  <c r="K11" i="2" l="1"/>
  <c r="C14" i="1"/>
  <c r="D14" i="1"/>
  <c r="E14" i="1"/>
  <c r="F14" i="1"/>
  <c r="G14" i="1"/>
  <c r="H14" i="1"/>
  <c r="I14" i="1"/>
  <c r="J14" i="1"/>
  <c r="H23" i="2" l="1"/>
  <c r="L14" i="1" l="1"/>
  <c r="C18" i="2"/>
  <c r="G19" i="2"/>
  <c r="C17" i="2" l="1"/>
  <c r="H17" i="2"/>
  <c r="C20" i="2"/>
  <c r="E20" i="2"/>
  <c r="D23" i="2"/>
  <c r="E23" i="2"/>
  <c r="F23" i="2"/>
  <c r="G23" i="2"/>
  <c r="E17" i="2"/>
  <c r="D17" i="2"/>
  <c r="K23" i="2" l="1"/>
  <c r="G17" i="2"/>
  <c r="F17" i="2"/>
  <c r="K17" i="2" s="1"/>
  <c r="C21" i="2"/>
  <c r="E22" i="2" l="1"/>
  <c r="F22" i="2"/>
  <c r="G20" i="2"/>
  <c r="H19" i="2"/>
  <c r="C19" i="2"/>
  <c r="D19" i="2"/>
  <c r="H20" i="2"/>
  <c r="D21" i="2"/>
  <c r="G22" i="2"/>
  <c r="D18" i="2"/>
  <c r="D22" i="2" l="1"/>
  <c r="H18" i="2"/>
  <c r="F19" i="2"/>
  <c r="D20" i="2"/>
  <c r="H21" i="2"/>
  <c r="G18" i="2"/>
  <c r="E19" i="2"/>
  <c r="K19" i="2" s="1"/>
  <c r="G21" i="2"/>
  <c r="F18" i="2"/>
  <c r="C22" i="2"/>
  <c r="F21" i="2"/>
  <c r="F20" i="2"/>
  <c r="E18" i="2"/>
  <c r="K18" i="2" s="1"/>
  <c r="H22" i="2"/>
  <c r="E21" i="2"/>
  <c r="K21" i="2" l="1"/>
  <c r="K22" i="2"/>
  <c r="K20" i="2"/>
</calcChain>
</file>

<file path=xl/sharedStrings.xml><?xml version="1.0" encoding="utf-8"?>
<sst xmlns="http://schemas.openxmlformats.org/spreadsheetml/2006/main" count="62" uniqueCount="31">
  <si>
    <t xml:space="preserve"> </t>
  </si>
  <si>
    <t>Merit</t>
  </si>
  <si>
    <t xml:space="preserve">Faculty </t>
  </si>
  <si>
    <t>Professional and Scientific</t>
  </si>
  <si>
    <t>Pre/Post Doctoral</t>
  </si>
  <si>
    <t>Graduate Assistants</t>
  </si>
  <si>
    <t>Temp Hourly (Student &amp; Non-student)</t>
  </si>
  <si>
    <t>Total</t>
  </si>
  <si>
    <t>Contract</t>
  </si>
  <si>
    <t xml:space="preserve"> October Payroll</t>
  </si>
  <si>
    <t xml:space="preserve">  Total</t>
  </si>
  <si>
    <t>Temp Hourly</t>
  </si>
  <si>
    <t>Professional &amp; Scientific</t>
  </si>
  <si>
    <t>Employee Group</t>
  </si>
  <si>
    <t>20-29 YEARS</t>
  </si>
  <si>
    <t>70-79 YEARS</t>
  </si>
  <si>
    <t>40-49 YEARS</t>
  </si>
  <si>
    <t>30-39 YEARS</t>
  </si>
  <si>
    <t>50-59 YEARS</t>
  </si>
  <si>
    <t>60-69 YEARS</t>
  </si>
  <si>
    <t>80-89 YEARS</t>
  </si>
  <si>
    <t>UNDER 20</t>
  </si>
  <si>
    <t>90+ YEARS</t>
  </si>
  <si>
    <r>
      <t>PERSONNEL CLASSIFICATION</t>
    </r>
    <r>
      <rPr>
        <b/>
        <vertAlign val="superscript"/>
        <sz val="12"/>
        <rFont val="Arial"/>
        <family val="2"/>
      </rPr>
      <t>1</t>
    </r>
  </si>
  <si>
    <t>All Personnel</t>
  </si>
  <si>
    <t>Personnel Age by Classification and Headcount, 2025</t>
  </si>
  <si>
    <t>2025 Count</t>
  </si>
  <si>
    <t>2025 Percent %</t>
  </si>
  <si>
    <t xml:space="preserve"> Last Updated: 12/15/2025</t>
  </si>
  <si>
    <r>
      <rPr>
        <vertAlign val="superscript"/>
        <sz val="11"/>
        <rFont val="Univers 55"/>
      </rPr>
      <t xml:space="preserve">1 </t>
    </r>
    <r>
      <rPr>
        <sz val="9"/>
        <rFont val="Univers LT Std 45 Light"/>
        <family val="2"/>
      </rPr>
      <t>Beginning 2019, the age-range classification categories shifted slightly to align with Workday.</t>
    </r>
  </si>
  <si>
    <t xml:space="preserve"> Office of Institutional Research (Data Source: Workday)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</si>
</sst>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_(* #,##0_);_(* \(#,##0\);_(* &quot;-&quot;??_);_(@_)"/>
  </numFmts>
  <fonts count="29">
    <font>
      <sz val="10"/>
      <name val="Univers 55"/>
    </font>
    <font>
      <sz val="7"/>
      <name val="Univers 75 Black"/>
    </font>
    <font>
      <b/>
      <sz val="14"/>
      <name val="Univers 55"/>
      <family val="2"/>
    </font>
    <font>
      <i/>
      <sz val="10"/>
      <name val="Berkeley"/>
      <family val="1"/>
    </font>
    <font>
      <b/>
      <sz val="7"/>
      <name val="Univers 45 Light"/>
      <family val="2"/>
    </font>
    <font>
      <sz val="10"/>
      <name val="Univers 55"/>
      <family val="2"/>
    </font>
    <font>
      <sz val="10"/>
      <name val="Univers 55"/>
      <family val="2"/>
    </font>
    <font>
      <sz val="10"/>
      <name val="Univers 45 Light"/>
    </font>
    <font>
      <i/>
      <sz val="10"/>
      <name val="Univers 45 Light"/>
    </font>
    <font>
      <b/>
      <sz val="10"/>
      <name val="Univers 45 Light"/>
    </font>
    <font>
      <b/>
      <sz val="10"/>
      <name val="Univers LT Std 45 Light"/>
      <family val="2"/>
    </font>
    <font>
      <sz val="10"/>
      <name val="Univers LT Std 45 Light"/>
      <family val="2"/>
    </font>
    <font>
      <b/>
      <sz val="11"/>
      <name val="Univers LT Std 45 Light"/>
      <family val="2"/>
    </font>
    <font>
      <sz val="11"/>
      <name val="Univers LT Std 45 Light"/>
      <family val="2"/>
    </font>
    <font>
      <sz val="11"/>
      <name val="Univers 55"/>
    </font>
    <font>
      <b/>
      <sz val="11"/>
      <name val="Univers 55"/>
    </font>
    <font>
      <vertAlign val="superscript"/>
      <sz val="11"/>
      <name val="Univers 55"/>
    </font>
    <font>
      <sz val="9"/>
      <name val="Univers LT Std 45 Light"/>
      <family val="2"/>
    </font>
    <font>
      <b/>
      <sz val="10"/>
      <name val="Univers 55"/>
    </font>
    <font>
      <sz val="10"/>
      <name val="Arial"/>
      <family val="2"/>
    </font>
    <font>
      <b/>
      <sz val="14"/>
      <name val="Arial"/>
      <family val="2"/>
    </font>
    <font>
      <i/>
      <sz val="10"/>
      <name val="Arial"/>
      <family val="2"/>
    </font>
    <font>
      <sz val="7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7"/>
      <name val="Arial"/>
      <family val="2"/>
    </font>
    <font>
      <sz val="9"/>
      <name val="Arial"/>
      <family val="2"/>
    </font>
    <font>
      <b/>
      <vertAlign val="superscript"/>
      <sz val="12"/>
      <name val="Arial"/>
      <family val="2"/>
    </font>
    <font>
      <sz val="10"/>
      <name val="Univers 55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9" fontId="6" fillId="0" borderId="0" applyFont="0" applyFill="0" applyBorder="0" applyAlignment="0" applyProtection="0"/>
    <xf numFmtId="43" fontId="28" fillId="0" borderId="0" applyFont="0" applyFill="0" applyBorder="0" applyAlignment="0" applyProtection="0"/>
  </cellStyleXfs>
  <cellXfs count="63">
    <xf numFmtId="0" fontId="0" fillId="0" borderId="0" xfId="0"/>
    <xf numFmtId="0" fontId="1" fillId="0" borderId="0" xfId="0" applyFont="1"/>
    <xf numFmtId="0" fontId="5" fillId="0" borderId="0" xfId="0" applyFont="1"/>
    <xf numFmtId="0" fontId="0" fillId="0" borderId="0" xfId="0" applyAlignment="1">
      <alignment horizontal="right"/>
    </xf>
    <xf numFmtId="0" fontId="7" fillId="0" borderId="0" xfId="0" applyFont="1"/>
    <xf numFmtId="0" fontId="9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3" fontId="9" fillId="0" borderId="0" xfId="0" applyNumberFormat="1" applyFont="1" applyAlignment="1">
      <alignment horizontal="center"/>
    </xf>
    <xf numFmtId="0" fontId="4" fillId="0" borderId="0" xfId="0" applyFont="1"/>
    <xf numFmtId="3" fontId="4" fillId="0" borderId="0" xfId="0" applyNumberFormat="1" applyFont="1" applyAlignment="1">
      <alignment horizont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0" fontId="11" fillId="0" borderId="0" xfId="0" applyFont="1"/>
    <xf numFmtId="0" fontId="10" fillId="0" borderId="0" xfId="0" applyFont="1"/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5" fillId="2" borderId="0" xfId="0" applyFont="1" applyFill="1" applyAlignment="1">
      <alignment vertical="center"/>
    </xf>
    <xf numFmtId="0" fontId="2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14" fillId="0" borderId="0" xfId="0" applyFont="1"/>
    <xf numFmtId="0" fontId="14" fillId="0" borderId="0" xfId="0" applyFont="1" applyAlignment="1">
      <alignment horizontal="right"/>
    </xf>
    <xf numFmtId="1" fontId="14" fillId="0" borderId="0" xfId="0" applyNumberFormat="1" applyFont="1"/>
    <xf numFmtId="0" fontId="14" fillId="0" borderId="0" xfId="0" applyFont="1" applyAlignment="1">
      <alignment vertical="center"/>
    </xf>
    <xf numFmtId="164" fontId="14" fillId="0" borderId="0" xfId="0" applyNumberFormat="1" applyFont="1"/>
    <xf numFmtId="0" fontId="15" fillId="0" borderId="0" xfId="0" applyFont="1"/>
    <xf numFmtId="9" fontId="15" fillId="0" borderId="0" xfId="0" applyNumberFormat="1" applyFont="1"/>
    <xf numFmtId="164" fontId="14" fillId="0" borderId="0" xfId="1" applyNumberFormat="1" applyFont="1" applyAlignment="1">
      <alignment horizontal="right"/>
    </xf>
    <xf numFmtId="3" fontId="15" fillId="0" borderId="0" xfId="0" applyNumberFormat="1" applyFont="1"/>
    <xf numFmtId="164" fontId="14" fillId="0" borderId="0" xfId="0" applyNumberFormat="1" applyFont="1" applyAlignment="1">
      <alignment horizontal="right"/>
    </xf>
    <xf numFmtId="0" fontId="17" fillId="0" borderId="0" xfId="0" applyFont="1"/>
    <xf numFmtId="3" fontId="17" fillId="0" borderId="0" xfId="0" applyNumberFormat="1" applyFont="1" applyAlignment="1">
      <alignment horizontal="center"/>
    </xf>
    <xf numFmtId="0" fontId="15" fillId="0" borderId="1" xfId="0" applyFont="1" applyBorder="1"/>
    <xf numFmtId="0" fontId="15" fillId="0" borderId="1" xfId="0" applyFont="1" applyBorder="1" applyAlignment="1">
      <alignment horizontal="center"/>
    </xf>
    <xf numFmtId="0" fontId="17" fillId="0" borderId="0" xfId="0" applyFont="1" applyAlignment="1">
      <alignment vertical="top"/>
    </xf>
    <xf numFmtId="0" fontId="18" fillId="0" borderId="1" xfId="0" applyFont="1" applyBorder="1" applyAlignment="1">
      <alignment vertical="center"/>
    </xf>
    <xf numFmtId="0" fontId="19" fillId="0" borderId="0" xfId="0" applyFont="1"/>
    <xf numFmtId="0" fontId="20" fillId="0" borderId="0" xfId="0" applyFont="1"/>
    <xf numFmtId="0" fontId="21" fillId="0" borderId="0" xfId="0" applyFont="1" applyAlignment="1">
      <alignment horizontal="left" vertical="center"/>
    </xf>
    <xf numFmtId="0" fontId="22" fillId="0" borderId="0" xfId="0" applyFont="1"/>
    <xf numFmtId="0" fontId="23" fillId="0" borderId="1" xfId="0" applyFont="1" applyBorder="1"/>
    <xf numFmtId="0" fontId="19" fillId="2" borderId="0" xfId="0" applyFont="1" applyFill="1" applyAlignment="1">
      <alignment vertical="center"/>
    </xf>
    <xf numFmtId="0" fontId="19" fillId="0" borderId="0" xfId="0" applyFont="1" applyAlignment="1">
      <alignment vertical="center"/>
    </xf>
    <xf numFmtId="0" fontId="19" fillId="2" borderId="1" xfId="0" applyFont="1" applyFill="1" applyBorder="1" applyAlignment="1">
      <alignment vertical="center"/>
    </xf>
    <xf numFmtId="0" fontId="24" fillId="0" borderId="0" xfId="0" applyFont="1" applyAlignment="1">
      <alignment vertical="center"/>
    </xf>
    <xf numFmtId="0" fontId="25" fillId="0" borderId="0" xfId="0" applyFont="1"/>
    <xf numFmtId="0" fontId="26" fillId="0" borderId="0" xfId="0" applyFont="1"/>
    <xf numFmtId="0" fontId="23" fillId="0" borderId="0" xfId="0" applyFont="1"/>
    <xf numFmtId="0" fontId="21" fillId="0" borderId="0" xfId="0" applyFont="1" applyAlignment="1">
      <alignment vertical="center"/>
    </xf>
    <xf numFmtId="0" fontId="23" fillId="0" borderId="1" xfId="0" applyFont="1" applyBorder="1" applyAlignment="1">
      <alignment horizontal="center" wrapText="1"/>
    </xf>
    <xf numFmtId="3" fontId="19" fillId="2" borderId="2" xfId="0" quotePrefix="1" applyNumberFormat="1" applyFont="1" applyFill="1" applyBorder="1" applyAlignment="1">
      <alignment vertical="center"/>
    </xf>
    <xf numFmtId="3" fontId="19" fillId="0" borderId="2" xfId="0" quotePrefix="1" applyNumberFormat="1" applyFont="1" applyBorder="1" applyAlignment="1">
      <alignment vertical="center"/>
    </xf>
    <xf numFmtId="3" fontId="23" fillId="0" borderId="2" xfId="0" quotePrefix="1" applyNumberFormat="1" applyFont="1" applyBorder="1" applyAlignment="1">
      <alignment vertical="center"/>
    </xf>
    <xf numFmtId="3" fontId="23" fillId="2" borderId="2" xfId="0" applyNumberFormat="1" applyFont="1" applyFill="1" applyBorder="1" applyAlignment="1">
      <alignment horizontal="right" vertical="center" indent="1"/>
    </xf>
    <xf numFmtId="3" fontId="23" fillId="0" borderId="2" xfId="0" applyNumberFormat="1" applyFont="1" applyBorder="1" applyAlignment="1">
      <alignment horizontal="right" vertical="center" indent="1"/>
    </xf>
    <xf numFmtId="0" fontId="0" fillId="0" borderId="3" xfId="0" applyBorder="1"/>
    <xf numFmtId="0" fontId="14" fillId="0" borderId="3" xfId="0" applyFont="1" applyBorder="1"/>
    <xf numFmtId="165" fontId="23" fillId="0" borderId="2" xfId="2" applyNumberFormat="1" applyFont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3" fontId="0" fillId="0" borderId="0" xfId="0" applyNumberFormat="1"/>
    <xf numFmtId="3" fontId="0" fillId="0" borderId="3" xfId="0" applyNumberFormat="1" applyBorder="1"/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FFF"/>
      <rgbColor rgb="0069FFFF"/>
      <rgbColor rgb="00E0FFE0"/>
      <rgbColor rgb="00FFFF80"/>
      <rgbColor rgb="00A6CAF0"/>
      <rgbColor rgb="00DD9CB3"/>
      <rgbColor rgb="00B38FEE"/>
      <rgbColor rgb="00E3E3E3"/>
      <rgbColor rgb="002A6FF9"/>
      <rgbColor rgb="003FB8CD"/>
      <rgbColor rgb="00488436"/>
      <rgbColor rgb="00958C41"/>
      <rgbColor rgb="008E5E42"/>
      <rgbColor rgb="00A0627A"/>
      <rgbColor rgb="00624FAC"/>
      <rgbColor rgb="00969696"/>
      <rgbColor rgb="001D2FBE"/>
      <rgbColor rgb="00286676"/>
      <rgbColor rgb="00004500"/>
      <rgbColor rgb="00453E01"/>
      <rgbColor rgb="006A2813"/>
      <rgbColor rgb="0085396A"/>
      <rgbColor rgb="004A3285"/>
      <rgbColor rgb="00424242"/>
    </indexedColors>
    <mruColors>
      <color rgb="FF263886"/>
      <color rgb="FF16AF01"/>
      <color rgb="FF1F913D"/>
      <color rgb="FF52595E"/>
      <color rgb="FF354FBB"/>
      <color rgb="FF297CC7"/>
      <color rgb="FF24333C"/>
      <color rgb="FF162E4A"/>
      <color rgb="FF0C1554"/>
      <color rgb="FF0B554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>
                <a:latin typeface="Univers 55" pitchFamily="34" charset="0"/>
              </a:defRPr>
            </a:pPr>
            <a:r>
              <a:rPr lang="en-US" sz="1400">
                <a:latin typeface="Univers 55" pitchFamily="34" charset="0"/>
              </a:rPr>
              <a:t>Percent of Personnel Category</a:t>
            </a:r>
            <a:r>
              <a:rPr lang="en-US" sz="1400" baseline="0">
                <a:latin typeface="Univers 55" pitchFamily="34" charset="0"/>
              </a:rPr>
              <a:t> by</a:t>
            </a:r>
            <a:r>
              <a:rPr lang="en-US" sz="1400">
                <a:latin typeface="Univers 55" pitchFamily="34" charset="0"/>
              </a:rPr>
              <a:t> Age Group, 2025</a:t>
            </a:r>
          </a:p>
        </c:rich>
      </c:tx>
      <c:layout>
        <c:manualLayout>
          <c:xMode val="edge"/>
          <c:yMode val="edge"/>
          <c:x val="0.18645666043120604"/>
          <c:y val="3.150079856360382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39954360684499"/>
          <c:y val="0.13320474846089198"/>
          <c:w val="0.7290423348612971"/>
          <c:h val="0.72854758741372039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'Data for Chart'!$B$16</c:f>
              <c:strCache>
                <c:ptCount val="1"/>
                <c:pt idx="0">
                  <c:v>UNDER 20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'Data for Chart'!$A$17:$A$23</c:f>
              <c:strCache>
                <c:ptCount val="7"/>
                <c:pt idx="0">
                  <c:v>Faculty </c:v>
                </c:pt>
                <c:pt idx="1">
                  <c:v>Professional &amp; Scientific</c:v>
                </c:pt>
                <c:pt idx="2">
                  <c:v>Contract</c:v>
                </c:pt>
                <c:pt idx="3">
                  <c:v>Merit</c:v>
                </c:pt>
                <c:pt idx="4">
                  <c:v>Pre/Post Doctoral</c:v>
                </c:pt>
                <c:pt idx="5">
                  <c:v>Graduate Assistants</c:v>
                </c:pt>
                <c:pt idx="6">
                  <c:v>Temp Hourly</c:v>
                </c:pt>
              </c:strCache>
            </c:strRef>
          </c:cat>
          <c:val>
            <c:numRef>
              <c:f>'Data for Chart'!$B$17:$B$23</c:f>
              <c:numCache>
                <c:formatCode>0.0%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2.6833631484794273E-3</c:v>
                </c:pt>
                <c:pt idx="4">
                  <c:v>0</c:v>
                </c:pt>
                <c:pt idx="5">
                  <c:v>0</c:v>
                </c:pt>
                <c:pt idx="6">
                  <c:v>0.2020033388981636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1D-4CF7-B2FA-0E1C7FA0BBAE}"/>
            </c:ext>
          </c:extLst>
        </c:ser>
        <c:ser>
          <c:idx val="1"/>
          <c:order val="1"/>
          <c:tx>
            <c:strRef>
              <c:f>'Data for Chart'!$C$16</c:f>
              <c:strCache>
                <c:ptCount val="1"/>
                <c:pt idx="0">
                  <c:v>20-29 YEARS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</c:spPr>
          <c:invertIfNegative val="0"/>
          <c:cat>
            <c:strRef>
              <c:f>'Data for Chart'!$A$17:$A$23</c:f>
              <c:strCache>
                <c:ptCount val="7"/>
                <c:pt idx="0">
                  <c:v>Faculty </c:v>
                </c:pt>
                <c:pt idx="1">
                  <c:v>Professional &amp; Scientific</c:v>
                </c:pt>
                <c:pt idx="2">
                  <c:v>Contract</c:v>
                </c:pt>
                <c:pt idx="3">
                  <c:v>Merit</c:v>
                </c:pt>
                <c:pt idx="4">
                  <c:v>Pre/Post Doctoral</c:v>
                </c:pt>
                <c:pt idx="5">
                  <c:v>Graduate Assistants</c:v>
                </c:pt>
                <c:pt idx="6">
                  <c:v>Temp Hourly</c:v>
                </c:pt>
              </c:strCache>
            </c:strRef>
          </c:cat>
          <c:val>
            <c:numRef>
              <c:f>'Data for Chart'!$C$17:$C$23</c:f>
              <c:numCache>
                <c:formatCode>0.0%</c:formatCode>
                <c:ptCount val="7"/>
                <c:pt idx="0">
                  <c:v>1.3172966781214204E-2</c:v>
                </c:pt>
                <c:pt idx="1">
                  <c:v>0.13313449023861171</c:v>
                </c:pt>
                <c:pt idx="2">
                  <c:v>0.1484375</c:v>
                </c:pt>
                <c:pt idx="3">
                  <c:v>0.15026833631484796</c:v>
                </c:pt>
                <c:pt idx="4">
                  <c:v>0.18939393939393939</c:v>
                </c:pt>
                <c:pt idx="5">
                  <c:v>0.67560771165129929</c:v>
                </c:pt>
                <c:pt idx="6">
                  <c:v>0.73804826225527398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C1D-4CF7-B2FA-0E1C7FA0BBAE}"/>
            </c:ext>
          </c:extLst>
        </c:ser>
        <c:ser>
          <c:idx val="2"/>
          <c:order val="2"/>
          <c:tx>
            <c:strRef>
              <c:f>'Data for Chart'!$D$16</c:f>
              <c:strCache>
                <c:ptCount val="1"/>
                <c:pt idx="0">
                  <c:v>30-39 YEARS</c:v>
                </c:pt>
              </c:strCache>
            </c:strRef>
          </c:tx>
          <c:spPr>
            <a:solidFill>
              <a:srgbClr val="263886"/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rgbClr val="263886"/>
              </a:solidFill>
              <a:ln>
                <a:solidFill>
                  <a:srgbClr val="16AF0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8A7F-47DA-B5E9-A74316693608}"/>
              </c:ext>
            </c:extLst>
          </c:dPt>
          <c:cat>
            <c:strRef>
              <c:f>'Data for Chart'!$A$17:$A$23</c:f>
              <c:strCache>
                <c:ptCount val="7"/>
                <c:pt idx="0">
                  <c:v>Faculty </c:v>
                </c:pt>
                <c:pt idx="1">
                  <c:v>Professional &amp; Scientific</c:v>
                </c:pt>
                <c:pt idx="2">
                  <c:v>Contract</c:v>
                </c:pt>
                <c:pt idx="3">
                  <c:v>Merit</c:v>
                </c:pt>
                <c:pt idx="4">
                  <c:v>Pre/Post Doctoral</c:v>
                </c:pt>
                <c:pt idx="5">
                  <c:v>Graduate Assistants</c:v>
                </c:pt>
                <c:pt idx="6">
                  <c:v>Temp Hourly</c:v>
                </c:pt>
              </c:strCache>
            </c:strRef>
          </c:cat>
          <c:val>
            <c:numRef>
              <c:f>'Data for Chart'!$D$17:$D$23</c:f>
              <c:numCache>
                <c:formatCode>0.0%</c:formatCode>
                <c:ptCount val="7"/>
                <c:pt idx="0">
                  <c:v>0.17583046964490265</c:v>
                </c:pt>
                <c:pt idx="1">
                  <c:v>0.27277657266811278</c:v>
                </c:pt>
                <c:pt idx="2">
                  <c:v>0.3671875</c:v>
                </c:pt>
                <c:pt idx="3">
                  <c:v>0.17173524150268335</c:v>
                </c:pt>
                <c:pt idx="4">
                  <c:v>0.71212121212121215</c:v>
                </c:pt>
                <c:pt idx="5">
                  <c:v>0.29044425817267394</c:v>
                </c:pt>
                <c:pt idx="6">
                  <c:v>1.80604037031416E-2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C1D-4CF7-B2FA-0E1C7FA0BBAE}"/>
            </c:ext>
          </c:extLst>
        </c:ser>
        <c:ser>
          <c:idx val="3"/>
          <c:order val="3"/>
          <c:tx>
            <c:strRef>
              <c:f>'Data for Chart'!$E$16</c:f>
              <c:strCache>
                <c:ptCount val="1"/>
                <c:pt idx="0">
                  <c:v>40-49 YEARS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</c:spPr>
          <c:invertIfNegative val="0"/>
          <c:cat>
            <c:strRef>
              <c:f>'Data for Chart'!$A$17:$A$23</c:f>
              <c:strCache>
                <c:ptCount val="7"/>
                <c:pt idx="0">
                  <c:v>Faculty </c:v>
                </c:pt>
                <c:pt idx="1">
                  <c:v>Professional &amp; Scientific</c:v>
                </c:pt>
                <c:pt idx="2">
                  <c:v>Contract</c:v>
                </c:pt>
                <c:pt idx="3">
                  <c:v>Merit</c:v>
                </c:pt>
                <c:pt idx="4">
                  <c:v>Pre/Post Doctoral</c:v>
                </c:pt>
                <c:pt idx="5">
                  <c:v>Graduate Assistants</c:v>
                </c:pt>
                <c:pt idx="6">
                  <c:v>Temp Hourly</c:v>
                </c:pt>
              </c:strCache>
            </c:strRef>
          </c:cat>
          <c:val>
            <c:numRef>
              <c:f>'Data for Chart'!$E$17:$E$23</c:f>
              <c:numCache>
                <c:formatCode>0.0%</c:formatCode>
                <c:ptCount val="7"/>
                <c:pt idx="0">
                  <c:v>0.31328751431844215</c:v>
                </c:pt>
                <c:pt idx="1">
                  <c:v>0.26193058568329719</c:v>
                </c:pt>
                <c:pt idx="2">
                  <c:v>0.1484375</c:v>
                </c:pt>
                <c:pt idx="3">
                  <c:v>0.2298747763864043</c:v>
                </c:pt>
                <c:pt idx="4">
                  <c:v>9.0909090909090912E-2</c:v>
                </c:pt>
                <c:pt idx="5">
                  <c:v>2.8080469404861693E-2</c:v>
                </c:pt>
                <c:pt idx="6">
                  <c:v>6.6777963272120202E-3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C1D-4CF7-B2FA-0E1C7FA0BBAE}"/>
            </c:ext>
          </c:extLst>
        </c:ser>
        <c:ser>
          <c:idx val="4"/>
          <c:order val="4"/>
          <c:tx>
            <c:strRef>
              <c:f>'Data for Chart'!$F$16</c:f>
              <c:strCache>
                <c:ptCount val="1"/>
                <c:pt idx="0">
                  <c:v>50-59 YEARS</c:v>
                </c:pt>
              </c:strCache>
            </c:strRef>
          </c:tx>
          <c:spPr>
            <a:solidFill>
              <a:srgbClr val="16AF01"/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rgbClr val="16AF01"/>
              </a:solidFill>
              <a:ln w="12700">
                <a:solidFill>
                  <a:srgbClr val="16AF0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0-8A7F-47DA-B5E9-A74316693608}"/>
              </c:ext>
            </c:extLst>
          </c:dPt>
          <c:cat>
            <c:strRef>
              <c:f>'Data for Chart'!$A$17:$A$23</c:f>
              <c:strCache>
                <c:ptCount val="7"/>
                <c:pt idx="0">
                  <c:v>Faculty </c:v>
                </c:pt>
                <c:pt idx="1">
                  <c:v>Professional &amp; Scientific</c:v>
                </c:pt>
                <c:pt idx="2">
                  <c:v>Contract</c:v>
                </c:pt>
                <c:pt idx="3">
                  <c:v>Merit</c:v>
                </c:pt>
                <c:pt idx="4">
                  <c:v>Pre/Post Doctoral</c:v>
                </c:pt>
                <c:pt idx="5">
                  <c:v>Graduate Assistants</c:v>
                </c:pt>
                <c:pt idx="6">
                  <c:v>Temp Hourly</c:v>
                </c:pt>
              </c:strCache>
            </c:strRef>
          </c:cat>
          <c:val>
            <c:numRef>
              <c:f>'Data for Chart'!$F$17:$F$23</c:f>
              <c:numCache>
                <c:formatCode>0.0%</c:formatCode>
                <c:ptCount val="7"/>
                <c:pt idx="0">
                  <c:v>0.26231386025200459</c:v>
                </c:pt>
                <c:pt idx="1">
                  <c:v>0.21014099783080259</c:v>
                </c:pt>
                <c:pt idx="2">
                  <c:v>0.15625</c:v>
                </c:pt>
                <c:pt idx="3">
                  <c:v>0.2298747763864043</c:v>
                </c:pt>
                <c:pt idx="4">
                  <c:v>0</c:v>
                </c:pt>
                <c:pt idx="5">
                  <c:v>5.0293378038558257E-3</c:v>
                </c:pt>
                <c:pt idx="6">
                  <c:v>6.6777963272120202E-3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C1D-4CF7-B2FA-0E1C7FA0BBAE}"/>
            </c:ext>
          </c:extLst>
        </c:ser>
        <c:ser>
          <c:idx val="5"/>
          <c:order val="5"/>
          <c:tx>
            <c:strRef>
              <c:f>'Data for Chart'!$G$16</c:f>
              <c:strCache>
                <c:ptCount val="1"/>
                <c:pt idx="0">
                  <c:v>60-69 YEARS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cat>
            <c:strRef>
              <c:f>'Data for Chart'!$A$17:$A$23</c:f>
              <c:strCache>
                <c:ptCount val="7"/>
                <c:pt idx="0">
                  <c:v>Faculty </c:v>
                </c:pt>
                <c:pt idx="1">
                  <c:v>Professional &amp; Scientific</c:v>
                </c:pt>
                <c:pt idx="2">
                  <c:v>Contract</c:v>
                </c:pt>
                <c:pt idx="3">
                  <c:v>Merit</c:v>
                </c:pt>
                <c:pt idx="4">
                  <c:v>Pre/Post Doctoral</c:v>
                </c:pt>
                <c:pt idx="5">
                  <c:v>Graduate Assistants</c:v>
                </c:pt>
                <c:pt idx="6">
                  <c:v>Temp Hourly</c:v>
                </c:pt>
              </c:strCache>
            </c:strRef>
          </c:cat>
          <c:val>
            <c:numRef>
              <c:f>'Data for Chart'!$G$17:$G$23</c:f>
              <c:numCache>
                <c:formatCode>0.0%</c:formatCode>
                <c:ptCount val="7"/>
                <c:pt idx="0">
                  <c:v>0.18327605956471935</c:v>
                </c:pt>
                <c:pt idx="1">
                  <c:v>0.10954446854663774</c:v>
                </c:pt>
                <c:pt idx="2">
                  <c:v>0.1484375</c:v>
                </c:pt>
                <c:pt idx="3">
                  <c:v>0.19588550983899822</c:v>
                </c:pt>
                <c:pt idx="4">
                  <c:v>3.787878787878788E-3</c:v>
                </c:pt>
                <c:pt idx="5">
                  <c:v>8.3822296730930428E-4</c:v>
                </c:pt>
                <c:pt idx="6">
                  <c:v>1.4721505539535589E-2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C1D-4CF7-B2FA-0E1C7FA0BBAE}"/>
            </c:ext>
          </c:extLst>
        </c:ser>
        <c:ser>
          <c:idx val="6"/>
          <c:order val="6"/>
          <c:tx>
            <c:strRef>
              <c:f>'Data for Chart'!$H$16</c:f>
              <c:strCache>
                <c:ptCount val="1"/>
                <c:pt idx="0">
                  <c:v>70-79 YEARS</c:v>
                </c:pt>
              </c:strCache>
            </c:strRef>
          </c:tx>
          <c:invertIfNegative val="0"/>
          <c:cat>
            <c:strRef>
              <c:f>'Data for Chart'!$A$17:$A$23</c:f>
              <c:strCache>
                <c:ptCount val="7"/>
                <c:pt idx="0">
                  <c:v>Faculty </c:v>
                </c:pt>
                <c:pt idx="1">
                  <c:v>Professional &amp; Scientific</c:v>
                </c:pt>
                <c:pt idx="2">
                  <c:v>Contract</c:v>
                </c:pt>
                <c:pt idx="3">
                  <c:v>Merit</c:v>
                </c:pt>
                <c:pt idx="4">
                  <c:v>Pre/Post Doctoral</c:v>
                </c:pt>
                <c:pt idx="5">
                  <c:v>Graduate Assistants</c:v>
                </c:pt>
                <c:pt idx="6">
                  <c:v>Temp Hourly</c:v>
                </c:pt>
              </c:strCache>
            </c:strRef>
          </c:cat>
          <c:val>
            <c:numRef>
              <c:f>'Data for Chart'!$H$17:$H$23</c:f>
              <c:numCache>
                <c:formatCode>0.0%</c:formatCode>
                <c:ptCount val="7"/>
                <c:pt idx="0">
                  <c:v>4.5819014891179836E-2</c:v>
                </c:pt>
                <c:pt idx="1">
                  <c:v>1.2201735357917571E-2</c:v>
                </c:pt>
                <c:pt idx="2">
                  <c:v>3.125E-2</c:v>
                </c:pt>
                <c:pt idx="3">
                  <c:v>1.8783542039355994E-2</c:v>
                </c:pt>
                <c:pt idx="4">
                  <c:v>3.787878787878788E-3</c:v>
                </c:pt>
                <c:pt idx="5">
                  <c:v>0</c:v>
                </c:pt>
                <c:pt idx="6">
                  <c:v>1.1837911670966763E-2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667-403A-882C-C685AC915308}"/>
            </c:ext>
          </c:extLst>
        </c:ser>
        <c:ser>
          <c:idx val="7"/>
          <c:order val="7"/>
          <c:tx>
            <c:strRef>
              <c:f>'Data for Chart'!$I$16</c:f>
              <c:strCache>
                <c:ptCount val="1"/>
                <c:pt idx="0">
                  <c:v>80-89 YEARS</c:v>
                </c:pt>
              </c:strCache>
            </c:strRef>
          </c:tx>
          <c:invertIfNegative val="0"/>
          <c:cat>
            <c:strRef>
              <c:f>'Data for Chart'!$A$17:$A$23</c:f>
              <c:strCache>
                <c:ptCount val="7"/>
                <c:pt idx="0">
                  <c:v>Faculty </c:v>
                </c:pt>
                <c:pt idx="1">
                  <c:v>Professional &amp; Scientific</c:v>
                </c:pt>
                <c:pt idx="2">
                  <c:v>Contract</c:v>
                </c:pt>
                <c:pt idx="3">
                  <c:v>Merit</c:v>
                </c:pt>
                <c:pt idx="4">
                  <c:v>Pre/Post Doctoral</c:v>
                </c:pt>
                <c:pt idx="5">
                  <c:v>Graduate Assistants</c:v>
                </c:pt>
                <c:pt idx="6">
                  <c:v>Temp Hourly</c:v>
                </c:pt>
              </c:strCache>
            </c:strRef>
          </c:cat>
          <c:val>
            <c:numRef>
              <c:f>'Data for Chart'!$I$17:$I$23</c:f>
              <c:numCache>
                <c:formatCode>0.0%</c:formatCode>
                <c:ptCount val="7"/>
                <c:pt idx="0">
                  <c:v>5.7273768613974796E-3</c:v>
                </c:pt>
                <c:pt idx="1">
                  <c:v>2.7114967462039046E-4</c:v>
                </c:pt>
                <c:pt idx="2">
                  <c:v>0</c:v>
                </c:pt>
                <c:pt idx="3">
                  <c:v>8.9445438282647585E-4</c:v>
                </c:pt>
                <c:pt idx="4">
                  <c:v>0</c:v>
                </c:pt>
                <c:pt idx="5">
                  <c:v>0</c:v>
                </c:pt>
                <c:pt idx="6">
                  <c:v>1.9729852784944606E-3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5B3-4E8C-85B0-D34016D9EFF2}"/>
            </c:ext>
          </c:extLst>
        </c:ser>
        <c:ser>
          <c:idx val="8"/>
          <c:order val="8"/>
          <c:tx>
            <c:strRef>
              <c:f>'Data for Chart'!$J$16</c:f>
              <c:strCache>
                <c:ptCount val="1"/>
                <c:pt idx="0">
                  <c:v>90+ YEARS</c:v>
                </c:pt>
              </c:strCache>
            </c:strRef>
          </c:tx>
          <c:invertIfNegative val="0"/>
          <c:cat>
            <c:strRef>
              <c:f>'Data for Chart'!$A$17:$A$23</c:f>
              <c:strCache>
                <c:ptCount val="7"/>
                <c:pt idx="0">
                  <c:v>Faculty </c:v>
                </c:pt>
                <c:pt idx="1">
                  <c:v>Professional &amp; Scientific</c:v>
                </c:pt>
                <c:pt idx="2">
                  <c:v>Contract</c:v>
                </c:pt>
                <c:pt idx="3">
                  <c:v>Merit</c:v>
                </c:pt>
                <c:pt idx="4">
                  <c:v>Pre/Post Doctoral</c:v>
                </c:pt>
                <c:pt idx="5">
                  <c:v>Graduate Assistants</c:v>
                </c:pt>
                <c:pt idx="6">
                  <c:v>Temp Hourly</c:v>
                </c:pt>
              </c:strCache>
            </c:strRef>
          </c:cat>
          <c:val>
            <c:numRef>
              <c:f>'Data for Chart'!$J$17:$J$23</c:f>
              <c:numCache>
                <c:formatCode>0.0%</c:formatCode>
                <c:ptCount val="7"/>
                <c:pt idx="0">
                  <c:v>5.7273768613974802E-4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F5B3-4E8C-85B0-D34016D9EF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628495152"/>
        <c:axId val="628495544"/>
      </c:barChart>
      <c:catAx>
        <c:axId val="6284951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50"/>
                </a:pPr>
                <a:r>
                  <a:rPr lang="en-US" sz="1050"/>
                  <a:t>PERSONNEL</a:t>
                </a:r>
                <a:r>
                  <a:rPr lang="en-US" sz="1050" baseline="0"/>
                  <a:t> CATEGORY</a:t>
                </a:r>
                <a:endParaRPr lang="en-US" sz="1050"/>
              </a:p>
            </c:rich>
          </c:tx>
          <c:layout>
            <c:manualLayout>
              <c:xMode val="edge"/>
              <c:yMode val="edge"/>
              <c:x val="0.38430589382311647"/>
              <c:y val="0.94921014070895837"/>
            </c:manualLayout>
          </c:layout>
          <c:overlay val="0"/>
        </c:title>
        <c:numFmt formatCode="General" sourceLinked="0"/>
        <c:majorTickMark val="out"/>
        <c:minorTickMark val="none"/>
        <c:tickLblPos val="nextTo"/>
        <c:txPr>
          <a:bodyPr rot="0"/>
          <a:lstStyle/>
          <a:p>
            <a:pPr>
              <a:defRPr sz="1000" b="1">
                <a:latin typeface="Univers 55" pitchFamily="34" charset="0"/>
              </a:defRPr>
            </a:pPr>
            <a:endParaRPr lang="en-US"/>
          </a:p>
        </c:txPr>
        <c:crossAx val="628495544"/>
        <c:crosses val="autoZero"/>
        <c:auto val="1"/>
        <c:lblAlgn val="ctr"/>
        <c:lblOffset val="100"/>
        <c:tickLblSkip val="1"/>
        <c:noMultiLvlLbl val="0"/>
      </c:catAx>
      <c:valAx>
        <c:axId val="62849554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PERSONNEL</a:t>
                </a:r>
                <a:r>
                  <a:rPr lang="en-US" baseline="0"/>
                  <a:t> AGE GROUP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9.810663173873092E-3"/>
              <c:y val="0.3756014884080609"/>
            </c:manualLayout>
          </c:layout>
          <c:overlay val="0"/>
        </c:title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 sz="1000" b="1">
                <a:latin typeface="Univers 55" pitchFamily="34" charset="0"/>
              </a:defRPr>
            </a:pPr>
            <a:endParaRPr lang="en-US"/>
          </a:p>
        </c:txPr>
        <c:crossAx val="62849515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4630095398090488"/>
          <c:y val="0.33012369682852777"/>
          <c:w val="0.12339152669703841"/>
          <c:h val="0.44268419232099621"/>
        </c:manualLayout>
      </c:layout>
      <c:overlay val="1"/>
      <c:txPr>
        <a:bodyPr/>
        <a:lstStyle/>
        <a:p>
          <a:pPr>
            <a:defRPr sz="1000" b="1">
              <a:latin typeface="Univers 45 Light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25" r="0.25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57450</xdr:rowOff>
    </xdr:from>
    <xdr:to>
      <xdr:col>11</xdr:col>
      <xdr:colOff>713855</xdr:colOff>
      <xdr:row>1</xdr:row>
      <xdr:rowOff>981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pSpPr/>
      </xdr:nvGrpSpPr>
      <xdr:grpSpPr>
        <a:xfrm>
          <a:off x="0" y="57450"/>
          <a:ext cx="7771880" cy="134031"/>
          <a:chOff x="0" y="57450"/>
          <a:chExt cx="7909560" cy="134031"/>
        </a:xfrm>
      </xdr:grpSpPr>
      <xdr:pic>
        <xdr:nvPicPr>
          <xdr:cNvPr id="1036" name="Picture 12">
            <a:extLst>
              <a:ext uri="{FF2B5EF4-FFF2-40B4-BE49-F238E27FC236}">
                <a16:creationId xmlns:a16="http://schemas.microsoft.com/office/drawing/2014/main" id="{00000000-0008-0000-0000-00000C040000}"/>
              </a:ext>
            </a:extLst>
          </xdr:cNvPr>
          <xdr:cNvPicPr preferRelativeResize="0">
            <a:picLocks noChangeAspect="1" noChangeArrowheads="1"/>
          </xdr:cNvPicPr>
        </xdr:nvPicPr>
        <xdr:blipFill>
          <a:blip xmlns:r="http://schemas.openxmlformats.org/officeDocument/2006/relationships" r:embed="rId1" cstate="print"/>
          <a:srcRect/>
          <a:stretch>
            <a:fillRect/>
          </a:stretch>
        </xdr:blipFill>
        <xdr:spPr bwMode="auto">
          <a:xfrm>
            <a:off x="70006" y="57450"/>
            <a:ext cx="1096757" cy="95736"/>
          </a:xfrm>
          <a:prstGeom prst="rect">
            <a:avLst/>
          </a:prstGeom>
          <a:noFill/>
        </xdr:spPr>
      </xdr:pic>
      <xdr:sp macro="" textlink="">
        <xdr:nvSpPr>
          <xdr:cNvPr id="1037" name="Line 13">
            <a:extLst>
              <a:ext uri="{FF2B5EF4-FFF2-40B4-BE49-F238E27FC236}">
                <a16:creationId xmlns:a16="http://schemas.microsoft.com/office/drawing/2014/main" id="{00000000-0008-0000-0000-00000D040000}"/>
              </a:ext>
            </a:extLst>
          </xdr:cNvPr>
          <xdr:cNvSpPr>
            <a:spLocks noChangeAspect="1" noChangeShapeType="1"/>
          </xdr:cNvSpPr>
        </xdr:nvSpPr>
        <xdr:spPr bwMode="auto">
          <a:xfrm>
            <a:off x="0" y="191481"/>
            <a:ext cx="7909560" cy="0"/>
          </a:xfrm>
          <a:prstGeom prst="line">
            <a:avLst/>
          </a:prstGeom>
          <a:noFill/>
          <a:ln w="25400">
            <a:solidFill>
              <a:srgbClr val="000000"/>
            </a:solidFill>
            <a:round/>
            <a:headEnd/>
            <a:tailEnd/>
          </a:ln>
        </xdr:spPr>
        <xdr:txBody>
          <a:bodyPr/>
          <a:lstStyle/>
          <a:p>
            <a:endParaRPr lang="en-US"/>
          </a:p>
        </xdr:txBody>
      </xdr:sp>
    </xdr:grpSp>
    <xdr:clientData/>
  </xdr:twoCellAnchor>
  <xdr:twoCellAnchor>
    <xdr:from>
      <xdr:col>1</xdr:col>
      <xdr:colOff>1</xdr:colOff>
      <xdr:row>20</xdr:row>
      <xdr:rowOff>99942</xdr:rowOff>
    </xdr:from>
    <xdr:to>
      <xdr:col>11</xdr:col>
      <xdr:colOff>0</xdr:colOff>
      <xdr:row>49</xdr:row>
      <xdr:rowOff>69272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54"/>
  <sheetViews>
    <sheetView showGridLines="0" tabSelected="1" view="pageBreakPreview" zoomScaleNormal="110" zoomScaleSheetLayoutView="100" zoomScalePageLayoutView="70" workbookViewId="0">
      <selection activeCell="A54" sqref="A54"/>
    </sheetView>
  </sheetViews>
  <sheetFormatPr defaultColWidth="11.42578125" defaultRowHeight="12.75"/>
  <cols>
    <col min="1" max="1" width="1.7109375" style="2" customWidth="1"/>
    <col min="2" max="2" width="32.28515625" style="38" customWidth="1"/>
    <col min="3" max="3" width="7.5703125" style="2" customWidth="1"/>
    <col min="4" max="11" width="8.28515625" style="2" customWidth="1"/>
    <col min="12" max="12" width="8.7109375" style="4" customWidth="1"/>
    <col min="13" max="13" width="11.42578125" style="2"/>
    <col min="14" max="14" width="21.5703125" bestFit="1" customWidth="1"/>
    <col min="15" max="20" width="6.7109375" customWidth="1"/>
    <col min="21" max="21" width="4.7109375" bestFit="1" customWidth="1"/>
    <col min="23" max="16384" width="11.42578125" style="2"/>
  </cols>
  <sheetData>
    <row r="1" spans="1:22" ht="15" customHeight="1">
      <c r="A1" s="2" t="s">
        <v>0</v>
      </c>
    </row>
    <row r="2" spans="1:22" s="6" customFormat="1" ht="24" customHeight="1">
      <c r="A2" s="18" t="s">
        <v>25</v>
      </c>
      <c r="B2" s="39"/>
      <c r="C2" s="18"/>
      <c r="D2" s="18"/>
      <c r="E2" s="18"/>
      <c r="F2" s="18"/>
      <c r="G2" s="18"/>
      <c r="H2" s="18"/>
      <c r="J2" s="18"/>
      <c r="K2" s="18"/>
      <c r="L2" s="5"/>
      <c r="N2"/>
      <c r="O2"/>
      <c r="P2"/>
      <c r="Q2"/>
      <c r="R2"/>
      <c r="S2"/>
      <c r="T2"/>
      <c r="U2"/>
      <c r="V2"/>
    </row>
    <row r="3" spans="1:22" s="20" customFormat="1" ht="15" customHeight="1">
      <c r="A3" s="20" t="s">
        <v>9</v>
      </c>
      <c r="B3" s="40"/>
      <c r="L3" s="21"/>
      <c r="N3" s="12"/>
      <c r="O3" s="12"/>
      <c r="P3" s="12"/>
      <c r="Q3" s="12"/>
      <c r="R3" s="12"/>
      <c r="S3" s="12"/>
      <c r="T3" s="12"/>
      <c r="U3" s="12"/>
      <c r="V3" s="12"/>
    </row>
    <row r="4" spans="1:22" s="20" customFormat="1" ht="15" customHeight="1">
      <c r="B4" s="40"/>
      <c r="L4" s="21"/>
      <c r="N4" s="12"/>
      <c r="O4" s="12"/>
      <c r="P4" s="12"/>
      <c r="Q4" s="12"/>
      <c r="R4" s="12"/>
      <c r="S4" s="12"/>
      <c r="T4" s="12"/>
      <c r="U4" s="12"/>
      <c r="V4" s="12"/>
    </row>
    <row r="5" spans="1:22" s="1" customFormat="1" ht="15" customHeight="1">
      <c r="B5" s="41"/>
      <c r="L5" s="4"/>
      <c r="N5"/>
      <c r="O5"/>
      <c r="P5"/>
      <c r="Q5"/>
      <c r="R5"/>
      <c r="S5"/>
      <c r="T5"/>
      <c r="U5"/>
      <c r="V5"/>
    </row>
    <row r="6" spans="1:22" s="14" customFormat="1" ht="26.25">
      <c r="A6" s="42" t="s">
        <v>23</v>
      </c>
      <c r="B6" s="42"/>
      <c r="C6" s="51" t="s">
        <v>21</v>
      </c>
      <c r="D6" s="51" t="s">
        <v>14</v>
      </c>
      <c r="E6" s="51" t="s">
        <v>17</v>
      </c>
      <c r="F6" s="51" t="s">
        <v>16</v>
      </c>
      <c r="G6" s="51" t="s">
        <v>18</v>
      </c>
      <c r="H6" s="51" t="s">
        <v>19</v>
      </c>
      <c r="I6" s="51" t="s">
        <v>15</v>
      </c>
      <c r="J6" s="51" t="s">
        <v>20</v>
      </c>
      <c r="K6" s="51" t="s">
        <v>22</v>
      </c>
      <c r="L6" s="51" t="s">
        <v>10</v>
      </c>
      <c r="M6" s="13"/>
      <c r="N6" s="13"/>
      <c r="O6" s="13"/>
      <c r="P6" s="13"/>
      <c r="Q6" s="13"/>
      <c r="R6" s="13"/>
      <c r="S6" s="13"/>
      <c r="T6" s="13"/>
      <c r="U6" s="13"/>
      <c r="V6" s="13"/>
    </row>
    <row r="7" spans="1:22" s="10" customFormat="1" ht="18" customHeight="1">
      <c r="A7" s="17"/>
      <c r="B7" s="43" t="s">
        <v>2</v>
      </c>
      <c r="C7" s="52"/>
      <c r="D7" s="52">
        <v>23</v>
      </c>
      <c r="E7" s="52">
        <v>307</v>
      </c>
      <c r="F7" s="52">
        <v>547</v>
      </c>
      <c r="G7" s="52">
        <v>458</v>
      </c>
      <c r="H7" s="52">
        <v>320</v>
      </c>
      <c r="I7" s="52">
        <v>80</v>
      </c>
      <c r="J7" s="52">
        <v>10</v>
      </c>
      <c r="K7" s="52">
        <v>1</v>
      </c>
      <c r="L7" s="55">
        <f t="shared" ref="L7:L13" si="0">SUM(C7:K7)</f>
        <v>1746</v>
      </c>
      <c r="M7" s="12"/>
      <c r="N7" s="12"/>
      <c r="O7" s="12"/>
      <c r="P7" s="12"/>
      <c r="Q7" s="12"/>
      <c r="R7" s="12"/>
      <c r="S7" s="12"/>
      <c r="T7" s="12"/>
      <c r="U7" s="12"/>
      <c r="V7" s="12"/>
    </row>
    <row r="8" spans="1:22" s="10" customFormat="1" ht="18" customHeight="1">
      <c r="B8" s="44" t="s">
        <v>3</v>
      </c>
      <c r="C8" s="53"/>
      <c r="D8" s="53">
        <v>491</v>
      </c>
      <c r="E8" s="53">
        <v>1006</v>
      </c>
      <c r="F8" s="53">
        <v>966</v>
      </c>
      <c r="G8" s="53">
        <v>775</v>
      </c>
      <c r="H8" s="53">
        <v>404</v>
      </c>
      <c r="I8" s="53">
        <v>45</v>
      </c>
      <c r="J8" s="53">
        <v>1</v>
      </c>
      <c r="K8" s="53"/>
      <c r="L8" s="56">
        <f t="shared" si="0"/>
        <v>3688</v>
      </c>
      <c r="M8" s="12"/>
      <c r="N8" s="12"/>
      <c r="O8" s="12"/>
      <c r="P8" s="12"/>
      <c r="Q8" s="12"/>
      <c r="R8" s="12"/>
      <c r="S8" s="12"/>
      <c r="T8" s="12"/>
      <c r="U8" s="12"/>
      <c r="V8" s="12"/>
    </row>
    <row r="9" spans="1:22" s="10" customFormat="1" ht="18" customHeight="1">
      <c r="A9" s="17"/>
      <c r="B9" s="43" t="s">
        <v>8</v>
      </c>
      <c r="C9" s="52"/>
      <c r="D9" s="52">
        <v>19</v>
      </c>
      <c r="E9" s="52">
        <v>47</v>
      </c>
      <c r="F9" s="52">
        <v>19</v>
      </c>
      <c r="G9" s="52">
        <v>20</v>
      </c>
      <c r="H9" s="52">
        <v>19</v>
      </c>
      <c r="I9" s="52">
        <v>4</v>
      </c>
      <c r="J9" s="52"/>
      <c r="K9" s="52"/>
      <c r="L9" s="55">
        <f t="shared" si="0"/>
        <v>128</v>
      </c>
      <c r="N9" s="12"/>
      <c r="O9" s="12"/>
      <c r="P9" s="12"/>
      <c r="Q9" s="12"/>
      <c r="R9" s="12"/>
      <c r="S9" s="12"/>
      <c r="T9" s="12"/>
      <c r="U9" s="12"/>
      <c r="V9" s="12"/>
    </row>
    <row r="10" spans="1:22" s="10" customFormat="1" ht="18" customHeight="1">
      <c r="B10" s="44" t="s">
        <v>1</v>
      </c>
      <c r="C10" s="53">
        <v>3</v>
      </c>
      <c r="D10" s="53">
        <v>168</v>
      </c>
      <c r="E10" s="53">
        <v>192</v>
      </c>
      <c r="F10" s="53">
        <v>257</v>
      </c>
      <c r="G10" s="53">
        <v>257</v>
      </c>
      <c r="H10" s="53">
        <v>219</v>
      </c>
      <c r="I10" s="53">
        <v>21</v>
      </c>
      <c r="J10" s="53">
        <v>1</v>
      </c>
      <c r="K10" s="53"/>
      <c r="L10" s="56">
        <f t="shared" si="0"/>
        <v>1118</v>
      </c>
      <c r="N10" s="12"/>
      <c r="O10" s="12"/>
      <c r="P10" s="12"/>
      <c r="Q10" s="12"/>
      <c r="R10" s="12"/>
      <c r="S10" s="12"/>
      <c r="T10" s="12"/>
      <c r="U10" s="12"/>
      <c r="V10" s="12"/>
    </row>
    <row r="11" spans="1:22" s="10" customFormat="1" ht="18" customHeight="1">
      <c r="A11" s="17"/>
      <c r="B11" s="43" t="s">
        <v>4</v>
      </c>
      <c r="C11" s="52"/>
      <c r="D11" s="52">
        <v>50</v>
      </c>
      <c r="E11" s="52">
        <v>188</v>
      </c>
      <c r="F11" s="52">
        <v>24</v>
      </c>
      <c r="G11" s="52"/>
      <c r="H11" s="52">
        <v>1</v>
      </c>
      <c r="I11" s="52">
        <v>1</v>
      </c>
      <c r="J11" s="52"/>
      <c r="K11" s="52"/>
      <c r="L11" s="55">
        <f t="shared" si="0"/>
        <v>264</v>
      </c>
      <c r="N11" s="12"/>
      <c r="O11" s="12"/>
      <c r="P11" s="12"/>
      <c r="Q11" s="12"/>
      <c r="R11" s="12"/>
      <c r="S11" s="12"/>
      <c r="T11" s="12"/>
      <c r="U11" s="12"/>
      <c r="V11" s="12"/>
    </row>
    <row r="12" spans="1:22" s="10" customFormat="1" ht="18" customHeight="1">
      <c r="B12" s="44" t="s">
        <v>5</v>
      </c>
      <c r="C12" s="53"/>
      <c r="D12" s="53">
        <v>1612</v>
      </c>
      <c r="E12" s="53">
        <v>693</v>
      </c>
      <c r="F12" s="53">
        <v>67</v>
      </c>
      <c r="G12" s="53">
        <v>12</v>
      </c>
      <c r="H12" s="53">
        <v>2</v>
      </c>
      <c r="I12" s="53"/>
      <c r="J12" s="53"/>
      <c r="K12" s="53"/>
      <c r="L12" s="56">
        <f t="shared" si="0"/>
        <v>2386</v>
      </c>
      <c r="N12" s="12"/>
      <c r="O12" s="12"/>
      <c r="P12" s="12"/>
      <c r="Q12" s="12"/>
      <c r="R12" s="12"/>
      <c r="S12" s="12"/>
      <c r="T12" s="12"/>
      <c r="U12" s="12"/>
      <c r="V12" s="12"/>
    </row>
    <row r="13" spans="1:22" s="10" customFormat="1" ht="18" customHeight="1">
      <c r="A13" s="60"/>
      <c r="B13" s="45" t="s">
        <v>6</v>
      </c>
      <c r="C13" s="52">
        <v>1331</v>
      </c>
      <c r="D13" s="52">
        <v>4863</v>
      </c>
      <c r="E13" s="52">
        <v>119</v>
      </c>
      <c r="F13" s="52">
        <v>44</v>
      </c>
      <c r="G13" s="52">
        <v>44</v>
      </c>
      <c r="H13" s="52">
        <v>97</v>
      </c>
      <c r="I13" s="52">
        <v>78</v>
      </c>
      <c r="J13" s="52">
        <v>13</v>
      </c>
      <c r="K13" s="52"/>
      <c r="L13" s="55">
        <f t="shared" si="0"/>
        <v>6589</v>
      </c>
      <c r="N13" s="12"/>
      <c r="O13" s="12"/>
      <c r="P13" s="12"/>
      <c r="Q13" s="12"/>
      <c r="R13" s="12"/>
      <c r="S13" s="12"/>
      <c r="T13" s="12"/>
      <c r="U13" s="12"/>
      <c r="V13" s="12"/>
    </row>
    <row r="14" spans="1:22" s="15" customFormat="1" ht="20.25" customHeight="1">
      <c r="A14" s="15" t="s">
        <v>24</v>
      </c>
      <c r="B14" s="46"/>
      <c r="C14" s="59">
        <f t="shared" ref="C14:J14" si="1">SUM(C7:C13)</f>
        <v>1334</v>
      </c>
      <c r="D14" s="54">
        <f t="shared" si="1"/>
        <v>7226</v>
      </c>
      <c r="E14" s="54">
        <f t="shared" si="1"/>
        <v>2552</v>
      </c>
      <c r="F14" s="54">
        <f t="shared" si="1"/>
        <v>1924</v>
      </c>
      <c r="G14" s="54">
        <f t="shared" si="1"/>
        <v>1566</v>
      </c>
      <c r="H14" s="54">
        <f t="shared" si="1"/>
        <v>1062</v>
      </c>
      <c r="I14" s="54">
        <f t="shared" si="1"/>
        <v>229</v>
      </c>
      <c r="J14" s="54">
        <f t="shared" si="1"/>
        <v>25</v>
      </c>
      <c r="K14" s="54">
        <v>1</v>
      </c>
      <c r="L14" s="56">
        <f>SUM(L7:L13)</f>
        <v>15919</v>
      </c>
      <c r="N14" s="16"/>
      <c r="O14" s="16"/>
      <c r="P14" s="16"/>
      <c r="Q14" s="16"/>
      <c r="R14" s="16"/>
      <c r="S14" s="16"/>
      <c r="T14" s="16"/>
      <c r="U14" s="16"/>
      <c r="V14" s="16"/>
    </row>
    <row r="15" spans="1:22" s="8" customFormat="1" ht="15.75" customHeight="1">
      <c r="B15" s="47"/>
      <c r="C15" s="9"/>
      <c r="D15" s="9"/>
      <c r="E15" s="9"/>
      <c r="F15" s="9"/>
      <c r="G15" s="9"/>
      <c r="H15" s="9"/>
      <c r="I15" s="9"/>
      <c r="J15" s="9"/>
      <c r="K15" s="9"/>
      <c r="L15" s="7"/>
      <c r="N15"/>
      <c r="O15"/>
      <c r="P15"/>
      <c r="Q15"/>
      <c r="R15"/>
      <c r="S15"/>
      <c r="T15"/>
      <c r="U15"/>
      <c r="V15"/>
    </row>
    <row r="16" spans="1:22" s="32" customFormat="1" ht="15" customHeight="1">
      <c r="A16" s="32" t="s">
        <v>29</v>
      </c>
      <c r="B16" s="48"/>
      <c r="C16" s="33"/>
      <c r="D16" s="33"/>
      <c r="E16" s="33"/>
      <c r="F16" s="33"/>
      <c r="G16" s="33"/>
      <c r="H16" s="33"/>
      <c r="I16" s="33"/>
      <c r="J16" s="33"/>
      <c r="K16" s="33"/>
      <c r="L16" s="33"/>
    </row>
    <row r="17" spans="1:12" s="32" customFormat="1" ht="15" customHeight="1">
      <c r="A17" s="36"/>
      <c r="B17" s="48"/>
      <c r="C17" s="33"/>
      <c r="D17" s="33"/>
      <c r="E17" s="33"/>
      <c r="F17" s="33"/>
      <c r="G17" s="33"/>
      <c r="H17" s="33"/>
      <c r="I17" s="33"/>
      <c r="J17" s="33"/>
      <c r="K17" s="33"/>
      <c r="L17" s="33"/>
    </row>
    <row r="18" spans="1:12" s="32" customFormat="1" ht="15" customHeight="1">
      <c r="B18" s="48"/>
      <c r="C18" s="33"/>
      <c r="D18" s="33"/>
      <c r="E18" s="33"/>
      <c r="F18" s="33"/>
      <c r="G18" s="33"/>
      <c r="H18" s="33"/>
      <c r="I18" s="33"/>
      <c r="J18" s="33"/>
      <c r="K18" s="33"/>
      <c r="L18" s="33"/>
    </row>
    <row r="19" spans="1:12" s="32" customFormat="1" ht="15" customHeight="1">
      <c r="B19" s="48"/>
      <c r="C19" s="33"/>
      <c r="D19" s="33"/>
      <c r="E19" s="33"/>
      <c r="F19" s="33"/>
      <c r="G19" s="33"/>
      <c r="H19" s="33"/>
      <c r="I19" s="33"/>
      <c r="J19" s="33"/>
      <c r="K19" s="33"/>
      <c r="L19" s="33"/>
    </row>
    <row r="20" spans="1:12" s="32" customFormat="1" ht="15" customHeight="1">
      <c r="B20" s="48"/>
      <c r="C20" s="33"/>
      <c r="D20" s="33"/>
      <c r="E20" s="33"/>
      <c r="F20" s="33"/>
      <c r="G20" s="33"/>
      <c r="H20" s="33"/>
      <c r="I20" s="33"/>
      <c r="J20" s="33"/>
      <c r="K20" s="33"/>
      <c r="L20" s="33"/>
    </row>
    <row r="23" spans="1:12" ht="15" customHeight="1">
      <c r="B23" s="49"/>
    </row>
    <row r="24" spans="1:12" ht="15" customHeight="1">
      <c r="B24" s="49"/>
    </row>
    <row r="53" spans="1:22" s="10" customFormat="1" ht="15" customHeight="1">
      <c r="A53" s="19" t="s">
        <v>30</v>
      </c>
      <c r="B53" s="50"/>
      <c r="L53" s="11"/>
      <c r="N53" s="12"/>
      <c r="O53" s="12"/>
      <c r="P53" s="12"/>
      <c r="Q53" s="12"/>
      <c r="R53" s="12"/>
      <c r="S53" s="12"/>
      <c r="T53" s="12"/>
      <c r="U53" s="12"/>
      <c r="V53" s="12"/>
    </row>
    <row r="54" spans="1:22" s="10" customFormat="1" ht="15" customHeight="1">
      <c r="A54" s="19" t="s">
        <v>28</v>
      </c>
      <c r="B54" s="50"/>
      <c r="L54" s="11"/>
      <c r="N54" s="12"/>
      <c r="O54" s="12"/>
      <c r="P54" s="12"/>
      <c r="Q54" s="12"/>
      <c r="R54" s="12"/>
      <c r="S54" s="12"/>
      <c r="T54" s="12"/>
      <c r="U54" s="12"/>
      <c r="V54" s="12"/>
    </row>
  </sheetData>
  <phoneticPr fontId="0" type="noConversion"/>
  <pageMargins left="0.5" right="0.5" top="0.5" bottom="0.5" header="0.3" footer="0.3"/>
  <pageSetup scale="7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25"/>
  <sheetViews>
    <sheetView zoomScale="90" zoomScaleNormal="90" workbookViewId="0">
      <selection activeCell="J13" sqref="J13"/>
    </sheetView>
  </sheetViews>
  <sheetFormatPr defaultRowHeight="12.75"/>
  <cols>
    <col min="1" max="1" width="36.7109375" bestFit="1" customWidth="1"/>
    <col min="2" max="2" width="14.7109375" customWidth="1"/>
    <col min="3" max="10" width="14.7109375" style="3" customWidth="1"/>
    <col min="11" max="11" width="14.7109375" customWidth="1"/>
    <col min="13" max="13" width="36.7109375" bestFit="1" customWidth="1"/>
  </cols>
  <sheetData>
    <row r="1" spans="1:16" ht="15">
      <c r="A1" s="27" t="s">
        <v>26</v>
      </c>
      <c r="B1" s="27"/>
      <c r="M1" s="22"/>
    </row>
    <row r="2" spans="1:16" ht="15">
      <c r="A2" s="27"/>
      <c r="B2" s="27"/>
      <c r="H2"/>
      <c r="I2"/>
      <c r="J2"/>
      <c r="L2" s="22"/>
      <c r="M2" s="22"/>
    </row>
    <row r="3" spans="1:16" s="22" customFormat="1" ht="15">
      <c r="A3" s="34" t="s">
        <v>13</v>
      </c>
      <c r="B3" s="37" t="s">
        <v>21</v>
      </c>
      <c r="C3" s="37" t="s">
        <v>14</v>
      </c>
      <c r="D3" s="37" t="s">
        <v>17</v>
      </c>
      <c r="E3" s="37" t="s">
        <v>16</v>
      </c>
      <c r="F3" s="37" t="s">
        <v>18</v>
      </c>
      <c r="G3" s="37" t="s">
        <v>19</v>
      </c>
      <c r="H3" s="37" t="s">
        <v>15</v>
      </c>
      <c r="I3" s="37" t="s">
        <v>20</v>
      </c>
      <c r="J3" s="37" t="s">
        <v>22</v>
      </c>
      <c r="K3" s="35" t="s">
        <v>7</v>
      </c>
      <c r="P3"/>
    </row>
    <row r="4" spans="1:16" s="22" customFormat="1" ht="14.25">
      <c r="A4" s="22" t="s">
        <v>2</v>
      </c>
      <c r="B4" s="61"/>
      <c r="C4" s="61">
        <v>23</v>
      </c>
      <c r="D4" s="61">
        <v>307</v>
      </c>
      <c r="E4" s="61">
        <v>547</v>
      </c>
      <c r="F4" s="61">
        <v>458</v>
      </c>
      <c r="G4" s="61">
        <v>320</v>
      </c>
      <c r="H4" s="61">
        <v>80</v>
      </c>
      <c r="I4" s="61">
        <v>10</v>
      </c>
      <c r="J4" s="61">
        <v>1</v>
      </c>
      <c r="K4">
        <f t="shared" ref="K4:K11" si="0">SUM(B4:J4)</f>
        <v>1746</v>
      </c>
      <c r="P4"/>
    </row>
    <row r="5" spans="1:16" s="22" customFormat="1" ht="14.25">
      <c r="A5" s="22" t="s">
        <v>3</v>
      </c>
      <c r="B5" s="61"/>
      <c r="C5" s="61">
        <v>491</v>
      </c>
      <c r="D5" s="61">
        <v>1006</v>
      </c>
      <c r="E5" s="61">
        <v>966</v>
      </c>
      <c r="F5" s="61">
        <v>775</v>
      </c>
      <c r="G5" s="61">
        <v>404</v>
      </c>
      <c r="H5" s="61">
        <v>45</v>
      </c>
      <c r="I5" s="61">
        <v>1</v>
      </c>
      <c r="J5" s="61"/>
      <c r="K5">
        <f t="shared" si="0"/>
        <v>3688</v>
      </c>
      <c r="L5" s="24"/>
      <c r="P5"/>
    </row>
    <row r="6" spans="1:16" s="22" customFormat="1" ht="14.25">
      <c r="A6" s="25" t="s">
        <v>8</v>
      </c>
      <c r="B6" s="61"/>
      <c r="C6" s="61">
        <v>19</v>
      </c>
      <c r="D6" s="61">
        <v>47</v>
      </c>
      <c r="E6" s="61">
        <v>19</v>
      </c>
      <c r="F6" s="61">
        <v>20</v>
      </c>
      <c r="G6" s="61">
        <v>19</v>
      </c>
      <c r="H6" s="61">
        <v>4</v>
      </c>
      <c r="I6" s="61"/>
      <c r="J6" s="61"/>
      <c r="K6">
        <f t="shared" si="0"/>
        <v>128</v>
      </c>
      <c r="P6"/>
    </row>
    <row r="7" spans="1:16" s="22" customFormat="1" ht="14.25">
      <c r="A7" s="22" t="s">
        <v>1</v>
      </c>
      <c r="B7" s="61">
        <v>3</v>
      </c>
      <c r="C7" s="61">
        <v>168</v>
      </c>
      <c r="D7" s="61">
        <v>192</v>
      </c>
      <c r="E7" s="61">
        <v>257</v>
      </c>
      <c r="F7" s="61">
        <v>257</v>
      </c>
      <c r="G7" s="61">
        <v>219</v>
      </c>
      <c r="H7" s="61">
        <v>21</v>
      </c>
      <c r="I7" s="61">
        <v>1</v>
      </c>
      <c r="J7" s="61"/>
      <c r="K7">
        <f t="shared" si="0"/>
        <v>1118</v>
      </c>
      <c r="P7"/>
    </row>
    <row r="8" spans="1:16" s="22" customFormat="1" ht="14.25">
      <c r="A8" s="22" t="s">
        <v>4</v>
      </c>
      <c r="B8" s="61"/>
      <c r="C8" s="61">
        <v>50</v>
      </c>
      <c r="D8" s="61">
        <v>188</v>
      </c>
      <c r="E8" s="61">
        <v>24</v>
      </c>
      <c r="F8" s="61"/>
      <c r="G8" s="61">
        <v>1</v>
      </c>
      <c r="H8" s="61">
        <v>1</v>
      </c>
      <c r="I8" s="61"/>
      <c r="J8" s="61"/>
      <c r="K8">
        <f t="shared" si="0"/>
        <v>264</v>
      </c>
      <c r="P8"/>
    </row>
    <row r="9" spans="1:16" s="22" customFormat="1" ht="14.25">
      <c r="A9" s="22" t="s">
        <v>5</v>
      </c>
      <c r="B9" s="61"/>
      <c r="C9" s="61">
        <v>1612</v>
      </c>
      <c r="D9" s="61">
        <v>693</v>
      </c>
      <c r="E9" s="61">
        <v>67</v>
      </c>
      <c r="F9" s="61">
        <v>12</v>
      </c>
      <c r="G9" s="61">
        <v>2</v>
      </c>
      <c r="H9" s="61"/>
      <c r="I9" s="61"/>
      <c r="J9" s="61"/>
      <c r="K9">
        <f t="shared" si="0"/>
        <v>2386</v>
      </c>
      <c r="P9"/>
    </row>
    <row r="10" spans="1:16" s="22" customFormat="1" ht="15" thickBot="1">
      <c r="A10" s="58" t="s">
        <v>6</v>
      </c>
      <c r="B10" s="62">
        <v>1331</v>
      </c>
      <c r="C10" s="62">
        <v>4863</v>
      </c>
      <c r="D10" s="62">
        <v>119</v>
      </c>
      <c r="E10" s="62">
        <v>44</v>
      </c>
      <c r="F10" s="62">
        <v>44</v>
      </c>
      <c r="G10" s="62">
        <v>97</v>
      </c>
      <c r="H10" s="62">
        <v>78</v>
      </c>
      <c r="I10" s="62">
        <v>13</v>
      </c>
      <c r="J10" s="62"/>
      <c r="K10" s="57">
        <f t="shared" si="0"/>
        <v>6589</v>
      </c>
      <c r="P10"/>
    </row>
    <row r="11" spans="1:16" s="22" customFormat="1" ht="15">
      <c r="A11" s="27" t="s">
        <v>7</v>
      </c>
      <c r="B11" s="27">
        <f>SUM(B4:B10)</f>
        <v>1334</v>
      </c>
      <c r="C11" s="27">
        <f t="shared" ref="C11:J11" si="1">SUM(C4:C10)</f>
        <v>7226</v>
      </c>
      <c r="D11" s="27">
        <f t="shared" si="1"/>
        <v>2552</v>
      </c>
      <c r="E11" s="27">
        <f t="shared" si="1"/>
        <v>1924</v>
      </c>
      <c r="F11" s="27">
        <f t="shared" si="1"/>
        <v>1566</v>
      </c>
      <c r="G11" s="27">
        <f t="shared" si="1"/>
        <v>1062</v>
      </c>
      <c r="H11" s="27">
        <f t="shared" si="1"/>
        <v>229</v>
      </c>
      <c r="I11" s="27">
        <f t="shared" si="1"/>
        <v>25</v>
      </c>
      <c r="J11" s="27">
        <f t="shared" si="1"/>
        <v>1</v>
      </c>
      <c r="K11" s="30">
        <f t="shared" si="0"/>
        <v>15919</v>
      </c>
      <c r="P11"/>
    </row>
    <row r="12" spans="1:16" s="22" customFormat="1" ht="14.25">
      <c r="C12" s="23"/>
      <c r="D12" s="23"/>
      <c r="E12" s="23"/>
      <c r="F12" s="23"/>
      <c r="G12" s="23"/>
      <c r="H12" s="23"/>
      <c r="I12" s="23"/>
      <c r="J12" s="23"/>
      <c r="K12" s="24"/>
      <c r="P12"/>
    </row>
    <row r="13" spans="1:16" s="22" customFormat="1" ht="14.25">
      <c r="C13" s="23"/>
      <c r="D13" s="23"/>
      <c r="E13" s="23"/>
      <c r="F13" s="23"/>
      <c r="G13" s="23"/>
      <c r="H13" s="23"/>
      <c r="I13" s="23"/>
      <c r="J13" s="23"/>
      <c r="K13" s="24"/>
      <c r="P13"/>
    </row>
    <row r="14" spans="1:16" s="22" customFormat="1" ht="14.25">
      <c r="C14" s="23"/>
      <c r="D14" s="23"/>
      <c r="E14" s="23"/>
      <c r="F14" s="23"/>
      <c r="G14" s="23"/>
      <c r="H14" s="23"/>
      <c r="I14" s="23"/>
      <c r="J14" s="23"/>
      <c r="K14" s="24"/>
      <c r="M14"/>
      <c r="P14"/>
    </row>
    <row r="15" spans="1:16" s="22" customFormat="1" ht="15">
      <c r="A15" s="28" t="s">
        <v>27</v>
      </c>
      <c r="B15" s="28"/>
      <c r="C15" s="23"/>
      <c r="D15" s="23"/>
      <c r="E15" s="23"/>
      <c r="F15" s="23"/>
      <c r="G15" s="23"/>
      <c r="H15" s="23"/>
      <c r="I15" s="23"/>
      <c r="J15" s="23"/>
      <c r="K15" s="24"/>
      <c r="M15"/>
      <c r="P15"/>
    </row>
    <row r="16" spans="1:16" s="22" customFormat="1" ht="14.25">
      <c r="B16" s="37" t="s">
        <v>21</v>
      </c>
      <c r="C16" s="37" t="s">
        <v>14</v>
      </c>
      <c r="D16" s="37" t="s">
        <v>17</v>
      </c>
      <c r="E16" s="37" t="s">
        <v>16</v>
      </c>
      <c r="F16" s="37" t="s">
        <v>18</v>
      </c>
      <c r="G16" s="37" t="s">
        <v>19</v>
      </c>
      <c r="H16" s="37" t="s">
        <v>15</v>
      </c>
      <c r="I16" s="37" t="s">
        <v>20</v>
      </c>
      <c r="J16" s="37" t="s">
        <v>22</v>
      </c>
      <c r="M16"/>
      <c r="P16"/>
    </row>
    <row r="17" spans="1:16" s="22" customFormat="1" ht="14.25">
      <c r="A17" s="22" t="s">
        <v>2</v>
      </c>
      <c r="B17" s="29">
        <f>B4/$K$4</f>
        <v>0</v>
      </c>
      <c r="C17" s="29">
        <f>C4/$K$4</f>
        <v>1.3172966781214204E-2</v>
      </c>
      <c r="D17" s="29">
        <f t="shared" ref="D17:G17" si="2">D4/$K$4</f>
        <v>0.17583046964490265</v>
      </c>
      <c r="E17" s="29">
        <f>E4/$K$4</f>
        <v>0.31328751431844215</v>
      </c>
      <c r="F17" s="29">
        <f t="shared" si="2"/>
        <v>0.26231386025200459</v>
      </c>
      <c r="G17" s="29">
        <f t="shared" si="2"/>
        <v>0.18327605956471935</v>
      </c>
      <c r="H17" s="29">
        <f>H4/$K$4</f>
        <v>4.5819014891179836E-2</v>
      </c>
      <c r="I17" s="29">
        <f t="shared" ref="I17:J17" si="3">I4/$K$4</f>
        <v>5.7273768613974796E-3</v>
      </c>
      <c r="J17" s="29">
        <f t="shared" si="3"/>
        <v>5.7273768613974802E-4</v>
      </c>
      <c r="K17" s="26">
        <f>SUM(B17:J17)</f>
        <v>0.99999999999999989</v>
      </c>
      <c r="M17"/>
      <c r="P17"/>
    </row>
    <row r="18" spans="1:16" s="22" customFormat="1" ht="14.25">
      <c r="A18" s="22" t="s">
        <v>12</v>
      </c>
      <c r="B18" s="29">
        <f>B5/$K$5</f>
        <v>0</v>
      </c>
      <c r="C18" s="29">
        <f>C5/$K$5</f>
        <v>0.13313449023861171</v>
      </c>
      <c r="D18" s="29">
        <f t="shared" ref="D18:H18" si="4">D5/$K$5</f>
        <v>0.27277657266811278</v>
      </c>
      <c r="E18" s="29">
        <f t="shared" si="4"/>
        <v>0.26193058568329719</v>
      </c>
      <c r="F18" s="29">
        <f t="shared" si="4"/>
        <v>0.21014099783080259</v>
      </c>
      <c r="G18" s="29">
        <f t="shared" si="4"/>
        <v>0.10954446854663774</v>
      </c>
      <c r="H18" s="29">
        <f t="shared" si="4"/>
        <v>1.2201735357917571E-2</v>
      </c>
      <c r="I18" s="29">
        <f t="shared" ref="I18:J18" si="5">I5/$K$5</f>
        <v>2.7114967462039046E-4</v>
      </c>
      <c r="J18" s="29">
        <f t="shared" si="5"/>
        <v>0</v>
      </c>
      <c r="K18" s="26">
        <f t="shared" ref="K18:K23" si="6">SUM(B18:J18)</f>
        <v>1</v>
      </c>
      <c r="M18"/>
      <c r="P18"/>
    </row>
    <row r="19" spans="1:16" s="22" customFormat="1" ht="14.25">
      <c r="A19" s="25" t="s">
        <v>8</v>
      </c>
      <c r="B19" s="29">
        <f t="shared" ref="B19" si="7">B6/$K$6</f>
        <v>0</v>
      </c>
      <c r="C19" s="29">
        <f t="shared" ref="C19:H19" si="8">C6/$K$6</f>
        <v>0.1484375</v>
      </c>
      <c r="D19" s="29">
        <f t="shared" si="8"/>
        <v>0.3671875</v>
      </c>
      <c r="E19" s="29">
        <f t="shared" si="8"/>
        <v>0.1484375</v>
      </c>
      <c r="F19" s="29">
        <f t="shared" si="8"/>
        <v>0.15625</v>
      </c>
      <c r="G19" s="29">
        <f t="shared" si="8"/>
        <v>0.1484375</v>
      </c>
      <c r="H19" s="29">
        <f t="shared" si="8"/>
        <v>3.125E-2</v>
      </c>
      <c r="I19" s="29">
        <f t="shared" ref="I19:J19" si="9">I6/$K$6</f>
        <v>0</v>
      </c>
      <c r="J19" s="29">
        <f t="shared" si="9"/>
        <v>0</v>
      </c>
      <c r="K19" s="26">
        <f t="shared" si="6"/>
        <v>1</v>
      </c>
      <c r="M19"/>
    </row>
    <row r="20" spans="1:16" s="22" customFormat="1" ht="14.25">
      <c r="A20" s="22" t="s">
        <v>1</v>
      </c>
      <c r="B20" s="29">
        <f t="shared" ref="B20" si="10">B7/$K$7</f>
        <v>2.6833631484794273E-3</v>
      </c>
      <c r="C20" s="29">
        <f t="shared" ref="C20:H20" si="11">C7/$K$7</f>
        <v>0.15026833631484796</v>
      </c>
      <c r="D20" s="29">
        <f t="shared" si="11"/>
        <v>0.17173524150268335</v>
      </c>
      <c r="E20" s="29">
        <f>E7/$K$7</f>
        <v>0.2298747763864043</v>
      </c>
      <c r="F20" s="29">
        <f t="shared" si="11"/>
        <v>0.2298747763864043</v>
      </c>
      <c r="G20" s="29">
        <f t="shared" si="11"/>
        <v>0.19588550983899822</v>
      </c>
      <c r="H20" s="29">
        <f t="shared" si="11"/>
        <v>1.8783542039355994E-2</v>
      </c>
      <c r="I20" s="29">
        <f t="shared" ref="I20:J20" si="12">I7/$K$7</f>
        <v>8.9445438282647585E-4</v>
      </c>
      <c r="J20" s="29">
        <f t="shared" si="12"/>
        <v>0</v>
      </c>
      <c r="K20" s="26">
        <f t="shared" si="6"/>
        <v>0.99999999999999989</v>
      </c>
      <c r="M20"/>
    </row>
    <row r="21" spans="1:16" s="22" customFormat="1" ht="14.25">
      <c r="A21" s="22" t="s">
        <v>4</v>
      </c>
      <c r="B21" s="29">
        <f t="shared" ref="B21" si="13">B8/$K$8</f>
        <v>0</v>
      </c>
      <c r="C21" s="29">
        <f t="shared" ref="C21:H21" si="14">C8/$K$8</f>
        <v>0.18939393939393939</v>
      </c>
      <c r="D21" s="29">
        <f t="shared" si="14"/>
        <v>0.71212121212121215</v>
      </c>
      <c r="E21" s="29">
        <f t="shared" si="14"/>
        <v>9.0909090909090912E-2</v>
      </c>
      <c r="F21" s="29">
        <f t="shared" si="14"/>
        <v>0</v>
      </c>
      <c r="G21" s="29">
        <f t="shared" si="14"/>
        <v>3.787878787878788E-3</v>
      </c>
      <c r="H21" s="29">
        <f t="shared" si="14"/>
        <v>3.787878787878788E-3</v>
      </c>
      <c r="I21" s="29">
        <f t="shared" ref="I21:J21" si="15">I8/$K$8</f>
        <v>0</v>
      </c>
      <c r="J21" s="29">
        <f t="shared" si="15"/>
        <v>0</v>
      </c>
      <c r="K21" s="26">
        <f t="shared" si="6"/>
        <v>1.0000000000000002</v>
      </c>
      <c r="M21"/>
    </row>
    <row r="22" spans="1:16" s="22" customFormat="1" ht="14.25">
      <c r="A22" s="22" t="s">
        <v>5</v>
      </c>
      <c r="B22" s="29">
        <f t="shared" ref="B22" si="16">B9/$K$9</f>
        <v>0</v>
      </c>
      <c r="C22" s="29">
        <f t="shared" ref="C22:H22" si="17">C9/$K$9</f>
        <v>0.67560771165129929</v>
      </c>
      <c r="D22" s="29">
        <f t="shared" si="17"/>
        <v>0.29044425817267394</v>
      </c>
      <c r="E22" s="29">
        <f t="shared" si="17"/>
        <v>2.8080469404861693E-2</v>
      </c>
      <c r="F22" s="29">
        <f t="shared" si="17"/>
        <v>5.0293378038558257E-3</v>
      </c>
      <c r="G22" s="29">
        <f t="shared" si="17"/>
        <v>8.3822296730930428E-4</v>
      </c>
      <c r="H22" s="29">
        <f t="shared" si="17"/>
        <v>0</v>
      </c>
      <c r="I22" s="29">
        <f t="shared" ref="I22" si="18">I9/$K$9</f>
        <v>0</v>
      </c>
      <c r="J22" s="29">
        <f>J9/$K$9</f>
        <v>0</v>
      </c>
      <c r="K22" s="26">
        <f t="shared" si="6"/>
        <v>1</v>
      </c>
      <c r="M22"/>
    </row>
    <row r="23" spans="1:16" s="22" customFormat="1" ht="14.25">
      <c r="A23" s="22" t="s">
        <v>11</v>
      </c>
      <c r="B23" s="29">
        <f>B10/$K$10</f>
        <v>0.2020033388981636</v>
      </c>
      <c r="C23" s="29">
        <f>C10/K10</f>
        <v>0.73804826225527398</v>
      </c>
      <c r="D23" s="29">
        <f>D10/K10</f>
        <v>1.80604037031416E-2</v>
      </c>
      <c r="E23" s="29">
        <f>E10/K10</f>
        <v>6.6777963272120202E-3</v>
      </c>
      <c r="F23" s="29">
        <f>F10/K10</f>
        <v>6.6777963272120202E-3</v>
      </c>
      <c r="G23" s="29">
        <f>G10/K10</f>
        <v>1.4721505539535589E-2</v>
      </c>
      <c r="H23" s="29">
        <f>H10/K10</f>
        <v>1.1837911670966763E-2</v>
      </c>
      <c r="I23" s="29">
        <f>I10/K10</f>
        <v>1.9729852784944606E-3</v>
      </c>
      <c r="J23" s="29">
        <f>J10/K10</f>
        <v>0</v>
      </c>
      <c r="K23" s="26">
        <f t="shared" si="6"/>
        <v>0.99999999999999989</v>
      </c>
      <c r="M23"/>
    </row>
    <row r="24" spans="1:16" s="22" customFormat="1" ht="14.25">
      <c r="C24" s="31"/>
      <c r="D24" s="23"/>
      <c r="E24" s="23"/>
      <c r="F24" s="23"/>
      <c r="G24" s="23"/>
      <c r="H24" s="23"/>
      <c r="I24" s="23"/>
      <c r="J24" s="23"/>
      <c r="M24"/>
    </row>
    <row r="25" spans="1:16" ht="14.25">
      <c r="A25" s="22"/>
      <c r="B25" s="22"/>
      <c r="C25" s="23"/>
      <c r="D25" s="23"/>
      <c r="E25" s="23"/>
      <c r="F25" s="23"/>
      <c r="G25" s="23"/>
      <c r="H25" s="23"/>
      <c r="I25" s="23"/>
      <c r="J25" s="23"/>
      <c r="K25" s="22"/>
    </row>
  </sheetData>
  <sortState xmlns:xlrd2="http://schemas.microsoft.com/office/spreadsheetml/2017/richdata2" ref="P4:P11">
    <sortCondition ref="P4:P11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Age by Class</vt:lpstr>
      <vt:lpstr>Data for Chart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Gahn, Sandra W [I RES]</dc:creator>
  <cp:lastModifiedBy>Andringa, Chris [I RES]</cp:lastModifiedBy>
  <cp:lastPrinted>2025-03-04T17:04:04Z</cp:lastPrinted>
  <dcterms:created xsi:type="dcterms:W3CDTF">1998-11-25T22:08:20Z</dcterms:created>
  <dcterms:modified xsi:type="dcterms:W3CDTF">2025-12-22T15:22:39Z</dcterms:modified>
</cp:coreProperties>
</file>