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ate1904="1"/>
  <mc:AlternateContent xmlns:mc="http://schemas.openxmlformats.org/markup-compatibility/2006">
    <mc:Choice Requires="x15">
      <x15ac:absPath xmlns:x15ac="http://schemas.microsoft.com/office/spreadsheetml/2010/11/ac" url="H:\IR Staff\Fact Book\Fact Book Pages 2025-26\__Ready to Post\"/>
    </mc:Choice>
  </mc:AlternateContent>
  <xr:revisionPtr revIDLastSave="0" documentId="13_ncr:1_{CE5D7881-BEAD-4C86-9201-690304C9AF31}" xr6:coauthVersionLast="47" xr6:coauthVersionMax="47" xr10:uidLastSave="{00000000-0000-0000-0000-000000000000}"/>
  <bookViews>
    <workbookView xWindow="29535" yWindow="735" windowWidth="16050" windowHeight="14655" xr2:uid="{00000000-000D-0000-FFFF-FFFF00000000}"/>
  </bookViews>
  <sheets>
    <sheet name="Enrollment by Residence" sheetId="1" r:id="rId1"/>
    <sheet name="Data for Chart" sheetId="3" state="hidden" r:id="rId2"/>
    <sheet name="Sheet1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M26" i="1" l="1"/>
  <c r="CM25" i="1"/>
  <c r="CM24" i="1"/>
  <c r="CN22" i="1"/>
  <c r="CN21" i="1"/>
  <c r="CN20" i="1"/>
  <c r="CN18" i="1"/>
  <c r="CN17" i="1"/>
  <c r="CN16" i="1"/>
  <c r="CN14" i="1"/>
  <c r="CN13" i="1"/>
  <c r="CN12" i="1"/>
  <c r="CN10" i="1"/>
  <c r="CN9" i="1"/>
  <c r="CN8" i="1"/>
  <c r="CJ26" i="1"/>
  <c r="CJ25" i="1"/>
  <c r="CJ24" i="1"/>
  <c r="CK22" i="1"/>
  <c r="CK21" i="1"/>
  <c r="CK20" i="1"/>
  <c r="CK18" i="1"/>
  <c r="CK17" i="1"/>
  <c r="CK16" i="1"/>
  <c r="CK14" i="1"/>
  <c r="CK13" i="1"/>
  <c r="CK12" i="1"/>
  <c r="CK10" i="1"/>
  <c r="CK9" i="1"/>
  <c r="CK8" i="1"/>
  <c r="CG26" i="1"/>
  <c r="CG25" i="1"/>
  <c r="CG24" i="1"/>
  <c r="CH22" i="1"/>
  <c r="CH21" i="1"/>
  <c r="CH20" i="1"/>
  <c r="CH18" i="1"/>
  <c r="CH17" i="1"/>
  <c r="CH16" i="1"/>
  <c r="CH14" i="1"/>
  <c r="CH13" i="1"/>
  <c r="CH12" i="1"/>
  <c r="CH10" i="1"/>
  <c r="CH9" i="1"/>
  <c r="CH8" i="1"/>
  <c r="CM23" i="1" l="1"/>
  <c r="CN24" i="1" s="1"/>
  <c r="CJ23" i="1"/>
  <c r="CK26" i="1" s="1"/>
  <c r="CG23" i="1"/>
  <c r="CH24" i="1" s="1"/>
  <c r="CD26" i="1"/>
  <c r="CD25" i="1"/>
  <c r="CD24" i="1"/>
  <c r="CE22" i="1"/>
  <c r="CE21" i="1"/>
  <c r="CE20" i="1"/>
  <c r="CE18" i="1"/>
  <c r="CE17" i="1"/>
  <c r="CE16" i="1"/>
  <c r="CE14" i="1"/>
  <c r="CE13" i="1"/>
  <c r="CE12" i="1"/>
  <c r="CE10" i="1"/>
  <c r="CE9" i="1"/>
  <c r="CE8" i="1"/>
  <c r="CD23" i="1" l="1"/>
  <c r="CE24" i="1" s="1"/>
  <c r="CK25" i="1"/>
  <c r="CK24" i="1"/>
  <c r="CN26" i="1"/>
  <c r="CN25" i="1"/>
  <c r="CH25" i="1"/>
  <c r="CH26" i="1"/>
  <c r="CP26" i="1"/>
  <c r="CP25" i="1"/>
  <c r="CP24" i="1"/>
  <c r="CQ22" i="1"/>
  <c r="CQ21" i="1"/>
  <c r="CQ20" i="1"/>
  <c r="CQ18" i="1"/>
  <c r="CQ17" i="1"/>
  <c r="CQ16" i="1"/>
  <c r="CQ14" i="1"/>
  <c r="CQ13" i="1"/>
  <c r="CQ12" i="1"/>
  <c r="CQ10" i="1"/>
  <c r="CQ9" i="1"/>
  <c r="CQ8" i="1"/>
  <c r="CE25" i="1" l="1"/>
  <c r="CE26" i="1"/>
  <c r="CP23" i="1"/>
  <c r="CQ24" i="1" s="1"/>
  <c r="BX26" i="1"/>
  <c r="BX25" i="1"/>
  <c r="BX24" i="1"/>
  <c r="BY22" i="1"/>
  <c r="BY21" i="1"/>
  <c r="BY20" i="1"/>
  <c r="BY18" i="1"/>
  <c r="BY17" i="1"/>
  <c r="BY16" i="1"/>
  <c r="BY14" i="1"/>
  <c r="BY13" i="1"/>
  <c r="BY12" i="1"/>
  <c r="BY10" i="1"/>
  <c r="BY9" i="1"/>
  <c r="BY8" i="1"/>
  <c r="BX23" i="1" l="1"/>
  <c r="BY24" i="1" s="1"/>
  <c r="CQ26" i="1"/>
  <c r="CQ25" i="1"/>
  <c r="CA26" i="1"/>
  <c r="CA25" i="1"/>
  <c r="CA24" i="1"/>
  <c r="CB22" i="1"/>
  <c r="CB21" i="1"/>
  <c r="CB20" i="1"/>
  <c r="CB18" i="1"/>
  <c r="CB17" i="1"/>
  <c r="CB16" i="1"/>
  <c r="CB14" i="1"/>
  <c r="CB13" i="1"/>
  <c r="CB12" i="1"/>
  <c r="CB10" i="1"/>
  <c r="CB9" i="1"/>
  <c r="CB8" i="1"/>
  <c r="BY26" i="1" l="1"/>
  <c r="BY25" i="1"/>
  <c r="CA23" i="1"/>
  <c r="CB24" i="1" s="1"/>
  <c r="BV26" i="1"/>
  <c r="BV25" i="1"/>
  <c r="BV24" i="1"/>
  <c r="BV22" i="1"/>
  <c r="BV21" i="1"/>
  <c r="BV20" i="1"/>
  <c r="BV18" i="1"/>
  <c r="BV17" i="1"/>
  <c r="BV16" i="1"/>
  <c r="BV14" i="1"/>
  <c r="BV13" i="1"/>
  <c r="BV12" i="1"/>
  <c r="BV10" i="1"/>
  <c r="BV9" i="1"/>
  <c r="BV8" i="1"/>
  <c r="CB26" i="1" l="1"/>
  <c r="CB25" i="1"/>
  <c r="BR26" i="1"/>
  <c r="BR25" i="1"/>
  <c r="BR24" i="1"/>
  <c r="BR23" i="1"/>
  <c r="BS22" i="1"/>
  <c r="BS21" i="1"/>
  <c r="BS20" i="1"/>
  <c r="BS18" i="1"/>
  <c r="BS17" i="1"/>
  <c r="BS16" i="1"/>
  <c r="BS14" i="1"/>
  <c r="BS13" i="1"/>
  <c r="BS12" i="1"/>
  <c r="BS10" i="1"/>
  <c r="BS9" i="1"/>
  <c r="BS8" i="1"/>
  <c r="BS24" i="1" l="1"/>
  <c r="BS25" i="1"/>
  <c r="BS26" i="1"/>
  <c r="BP10" i="1"/>
  <c r="BP9" i="1"/>
  <c r="BP8" i="1"/>
  <c r="BP20" i="1" l="1"/>
  <c r="BO26" i="1"/>
  <c r="BO25" i="1"/>
  <c r="BO24" i="1"/>
  <c r="BP21" i="1"/>
  <c r="BP12" i="1"/>
  <c r="BP22" i="1"/>
  <c r="BP13" i="1"/>
  <c r="BP14" i="1"/>
  <c r="BP16" i="1"/>
  <c r="BO23" i="1"/>
  <c r="BP18" i="1"/>
  <c r="BP17" i="1"/>
  <c r="BP25" i="1" l="1"/>
  <c r="BP24" i="1"/>
  <c r="BP26" i="1"/>
</calcChain>
</file>

<file path=xl/sharedStrings.xml><?xml version="1.0" encoding="utf-8"?>
<sst xmlns="http://schemas.openxmlformats.org/spreadsheetml/2006/main" count="172" uniqueCount="60">
  <si>
    <t xml:space="preserve"> Fall Semester Headcount and Percent by Level</t>
  </si>
  <si>
    <t>––––––1991––––––</t>
  </si>
  <si>
    <t>––––––1992––––––</t>
  </si>
  <si>
    <t>––––––1993––––––</t>
  </si>
  <si>
    <t>––––––1994––––––</t>
  </si>
  <si>
    <t>––––––1995––––––</t>
  </si>
  <si>
    <t>––––––1997-––––––</t>
  </si>
  <si>
    <t>––––––1998-––––––</t>
  </si>
  <si>
    <t xml:space="preserve">NUMBER </t>
  </si>
  <si>
    <t>%</t>
  </si>
  <si>
    <t>––––––1996––––––</t>
  </si>
  <si>
    <t>––––––1999-––––––</t>
  </si>
  <si>
    <t>International</t>
  </si>
  <si>
    <t>Iowa Resident</t>
  </si>
  <si>
    <t>U.S., Non-Iowa Resident</t>
  </si>
  <si>
    <t>––––––2000-––––––</t>
  </si>
  <si>
    <t>LEVEL AND RESIDENCE</t>
  </si>
  <si>
    <t>––––––2001––––––</t>
  </si>
  <si>
    <t>––––––––––––2002––––––––––––</t>
  </si>
  <si>
    <t>––––––––––––2003––––––––––––</t>
  </si>
  <si>
    <t>––––––––––––2004––––––––––––</t>
  </si>
  <si>
    <t>––––––––––––2005––––––––––––</t>
  </si>
  <si>
    <t>––––––––––––2006––––––––––––</t>
  </si>
  <si>
    <t>––––––––––––2007––––––––––––</t>
  </si>
  <si>
    <t>––––––––––––2008––––––––––––</t>
  </si>
  <si>
    <t>––––––––––––2009––––––––––––</t>
  </si>
  <si>
    <t>––––––––––––2010––––––––––––</t>
  </si>
  <si>
    <t>––––––––––––2011––––––––––––</t>
  </si>
  <si>
    <t>––––––––––––2012––––––––––––</t>
  </si>
  <si>
    <t>Vet Med</t>
  </si>
  <si>
    <t>––––––––––––2014––––––––––––</t>
  </si>
  <si>
    <t>––––––––––2013––––––––––</t>
  </si>
  <si>
    <t>Undergraduate</t>
  </si>
  <si>
    <t>Graduate</t>
  </si>
  <si>
    <t xml:space="preserve"> Fall Semester Headcount and Percent by Level Continued</t>
  </si>
  <si>
    <t>–––––2014–––––</t>
  </si>
  <si>
    <t>–––––2015–––––</t>
  </si>
  <si>
    <t>–––––2016–––––</t>
  </si>
  <si>
    <t>–––––2017–––––</t>
  </si>
  <si>
    <t>–––––2018–––––</t>
  </si>
  <si>
    <t>–––––2019–––––</t>
  </si>
  <si>
    <t>–––––2020–––––</t>
  </si>
  <si>
    <t>–––––2021–––––</t>
  </si>
  <si>
    <t>–––––2022–––––</t>
  </si>
  <si>
    <t>–––––2023–––––</t>
  </si>
  <si>
    <t>–––––2024–––––</t>
  </si>
  <si>
    <t>Office of Institutional Research (Source: Workday)</t>
  </si>
  <si>
    <t>Enrollment by Residency Classification</t>
  </si>
  <si>
    <t>–––––2025–––––</t>
  </si>
  <si>
    <t>Last Updated: 9/19/2025</t>
  </si>
  <si>
    <r>
      <t>Enrollment by Residency Classification</t>
    </r>
    <r>
      <rPr>
        <b/>
        <vertAlign val="superscript"/>
        <sz val="14"/>
        <rFont val="Univers 55"/>
      </rPr>
      <t>1</t>
    </r>
  </si>
  <si>
    <t xml:space="preserve">1 Residency Classification is based on Financial Aid data; category subtotals may not match geographical residence. </t>
  </si>
  <si>
    <r>
      <t>New Direct from HS</t>
    </r>
    <r>
      <rPr>
        <vertAlign val="superscript"/>
        <sz val="10"/>
        <rFont val="Univers 45 Light"/>
      </rPr>
      <t>2</t>
    </r>
  </si>
  <si>
    <r>
      <t>Iowa Resident</t>
    </r>
    <r>
      <rPr>
        <sz val="5"/>
        <rFont val="Univers 55"/>
      </rPr>
      <t xml:space="preserve"> </t>
    </r>
    <r>
      <rPr>
        <vertAlign val="superscript"/>
        <sz val="10"/>
        <rFont val="Univers 55"/>
      </rPr>
      <t>3</t>
    </r>
  </si>
  <si>
    <t xml:space="preserve">2 Beginning Fall 2018, Intensive English Orientation Program (IEOP) students are excluded from this table. </t>
  </si>
  <si>
    <t>4 Beginning in Fall 2011, Graduate and Total exclude Post Docs in this table.</t>
  </si>
  <si>
    <r>
      <t>Graduate</t>
    </r>
    <r>
      <rPr>
        <vertAlign val="superscript"/>
        <sz val="10"/>
        <rFont val="Univers 45 Light"/>
      </rPr>
      <t>4</t>
    </r>
  </si>
  <si>
    <t>Total</t>
  </si>
  <si>
    <t>3 The Iowa Resident counts include student veterans and or other qualified individuals who were changed to Iowa residents due to Choice Act and/or Home Base Iowa Initiative.</t>
  </si>
  <si>
    <t>Undergraduate (includes New Direct)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</si>
</sst>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??,??0"/>
    <numFmt numFmtId="165" formatCode="??0.0%"/>
    <numFmt numFmtId="166" formatCode="?0.0%"/>
    <numFmt numFmtId="167" formatCode="???0"/>
  </numFmts>
  <fonts count="31">
    <font>
      <sz val="10"/>
      <name val="Univers 55"/>
    </font>
    <font>
      <sz val="14"/>
      <name val="Univers 75 Black"/>
    </font>
    <font>
      <sz val="7"/>
      <name val="Univers 55"/>
      <family val="2"/>
    </font>
    <font>
      <sz val="10"/>
      <name val="Berkeley Italic"/>
    </font>
    <font>
      <sz val="7"/>
      <name val="Univers 65 Bold"/>
    </font>
    <font>
      <b/>
      <sz val="14"/>
      <name val="Univers 55"/>
      <family val="2"/>
    </font>
    <font>
      <i/>
      <sz val="10"/>
      <name val="Berkeley"/>
      <family val="1"/>
    </font>
    <font>
      <b/>
      <sz val="7"/>
      <name val="Univers 55"/>
      <family val="2"/>
    </font>
    <font>
      <sz val="10"/>
      <name val="Univers 55"/>
      <family val="2"/>
    </font>
    <font>
      <sz val="11"/>
      <name val="Univers 55"/>
      <family val="2"/>
    </font>
    <font>
      <b/>
      <sz val="11"/>
      <name val="Univers 55"/>
      <family val="2"/>
    </font>
    <font>
      <b/>
      <sz val="11"/>
      <name val="Univers 75 Black"/>
    </font>
    <font>
      <b/>
      <sz val="11"/>
      <name val="Univers 45 Light"/>
      <family val="2"/>
    </font>
    <font>
      <b/>
      <sz val="11"/>
      <name val="Univers 65 Bold"/>
    </font>
    <font>
      <vertAlign val="superscript"/>
      <sz val="9"/>
      <name val="Univers 55"/>
    </font>
    <font>
      <vertAlign val="superscript"/>
      <sz val="7"/>
      <name val="Univers 55"/>
    </font>
    <font>
      <sz val="8"/>
      <name val="Univers 55"/>
      <family val="2"/>
    </font>
    <font>
      <sz val="8"/>
      <name val="Univers LT Std 55"/>
      <family val="2"/>
    </font>
    <font>
      <b/>
      <sz val="9"/>
      <name val="Univers 45 Light"/>
      <family val="2"/>
    </font>
    <font>
      <b/>
      <sz val="8"/>
      <name val="Univers 45 Light"/>
      <family val="2"/>
    </font>
    <font>
      <sz val="9"/>
      <name val="Univers 55"/>
      <family val="2"/>
    </font>
    <font>
      <b/>
      <sz val="9"/>
      <name val="Univers 65 Bold"/>
    </font>
    <font>
      <b/>
      <sz val="9"/>
      <name val="Univers 55"/>
      <family val="2"/>
    </font>
    <font>
      <vertAlign val="superscript"/>
      <sz val="10"/>
      <name val="Univers 55"/>
    </font>
    <font>
      <vertAlign val="superscript"/>
      <sz val="10"/>
      <name val="Univers 45 Light"/>
    </font>
    <font>
      <b/>
      <sz val="10"/>
      <name val="Univers 55"/>
      <family val="2"/>
    </font>
    <font>
      <b/>
      <sz val="10"/>
      <name val="Univers 75 Black"/>
    </font>
    <font>
      <sz val="10"/>
      <name val="Univers 75 Black"/>
    </font>
    <font>
      <sz val="5"/>
      <name val="Univers 55"/>
    </font>
    <font>
      <b/>
      <sz val="10"/>
      <name val="Univers 55"/>
    </font>
    <font>
      <b/>
      <vertAlign val="superscript"/>
      <sz val="14"/>
      <name val="Univers 55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/>
    <xf numFmtId="166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7" fontId="7" fillId="0" borderId="0" xfId="0" applyNumberFormat="1" applyFont="1" applyAlignment="1">
      <alignment horizontal="centerContinuous"/>
    </xf>
    <xf numFmtId="0" fontId="7" fillId="0" borderId="0" xfId="0" applyFont="1" applyAlignment="1">
      <alignment horizontal="centerContinuous"/>
    </xf>
    <xf numFmtId="164" fontId="4" fillId="0" borderId="0" xfId="0" applyNumberFormat="1" applyFont="1"/>
    <xf numFmtId="167" fontId="10" fillId="0" borderId="0" xfId="0" applyNumberFormat="1" applyFont="1" applyAlignment="1">
      <alignment horizontal="center"/>
    </xf>
    <xf numFmtId="166" fontId="9" fillId="2" borderId="0" xfId="0" applyNumberFormat="1" applyFont="1" applyFill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applyFont="1"/>
    <xf numFmtId="0" fontId="13" fillId="0" borderId="0" xfId="0" applyFont="1"/>
    <xf numFmtId="3" fontId="12" fillId="0" borderId="0" xfId="0" applyNumberFormat="1" applyFont="1" applyAlignment="1">
      <alignment horizontal="left"/>
    </xf>
    <xf numFmtId="164" fontId="12" fillId="0" borderId="0" xfId="0" applyNumberFormat="1" applyFont="1" applyAlignment="1">
      <alignment horizontal="center"/>
    </xf>
    <xf numFmtId="166" fontId="12" fillId="0" borderId="0" xfId="0" applyNumberFormat="1" applyFont="1" applyAlignment="1">
      <alignment horizontal="center"/>
    </xf>
    <xf numFmtId="164" fontId="16" fillId="2" borderId="0" xfId="0" applyNumberFormat="1" applyFont="1" applyFill="1" applyAlignment="1">
      <alignment horizontal="center"/>
    </xf>
    <xf numFmtId="166" fontId="16" fillId="2" borderId="0" xfId="0" applyNumberFormat="1" applyFont="1" applyFill="1" applyAlignment="1">
      <alignment horizontal="center"/>
    </xf>
    <xf numFmtId="164" fontId="16" fillId="0" borderId="0" xfId="0" applyNumberFormat="1" applyFont="1" applyAlignment="1">
      <alignment horizontal="center"/>
    </xf>
    <xf numFmtId="0" fontId="18" fillId="2" borderId="0" xfId="0" applyFont="1" applyFill="1" applyAlignment="1">
      <alignment horizontal="left"/>
    </xf>
    <xf numFmtId="164" fontId="20" fillId="2" borderId="0" xfId="0" applyNumberFormat="1" applyFont="1" applyFill="1" applyAlignment="1">
      <alignment horizontal="center"/>
    </xf>
    <xf numFmtId="166" fontId="20" fillId="2" borderId="0" xfId="0" applyNumberFormat="1" applyFont="1" applyFill="1" applyAlignment="1">
      <alignment horizontal="center"/>
    </xf>
    <xf numFmtId="0" fontId="20" fillId="2" borderId="0" xfId="0" applyFont="1" applyFill="1"/>
    <xf numFmtId="165" fontId="20" fillId="2" borderId="0" xfId="0" applyNumberFormat="1" applyFont="1" applyFill="1" applyAlignment="1">
      <alignment horizontal="left"/>
    </xf>
    <xf numFmtId="0" fontId="20" fillId="0" borderId="0" xfId="0" applyFont="1"/>
    <xf numFmtId="0" fontId="22" fillId="0" borderId="1" xfId="0" applyFont="1" applyBorder="1" applyAlignment="1">
      <alignment horizontal="left"/>
    </xf>
    <xf numFmtId="0" fontId="22" fillId="0" borderId="1" xfId="0" applyFont="1" applyBorder="1" applyAlignment="1">
      <alignment horizontal="center"/>
    </xf>
    <xf numFmtId="165" fontId="14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top"/>
    </xf>
    <xf numFmtId="167" fontId="25" fillId="0" borderId="0" xfId="0" applyNumberFormat="1" applyFont="1" applyAlignment="1">
      <alignment horizontal="centerContinuous"/>
    </xf>
    <xf numFmtId="0" fontId="25" fillId="0" borderId="0" xfId="0" applyFont="1" applyAlignment="1">
      <alignment horizontal="centerContinuous"/>
    </xf>
    <xf numFmtId="167" fontId="25" fillId="0" borderId="0" xfId="0" applyNumberFormat="1" applyFont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/>
    <xf numFmtId="0" fontId="18" fillId="0" borderId="0" xfId="0" applyFont="1" applyAlignment="1">
      <alignment horizontal="left"/>
    </xf>
    <xf numFmtId="164" fontId="20" fillId="0" borderId="0" xfId="0" applyNumberFormat="1" applyFont="1" applyAlignment="1">
      <alignment horizontal="center"/>
    </xf>
    <xf numFmtId="166" fontId="20" fillId="0" borderId="0" xfId="0" applyNumberFormat="1" applyFont="1" applyAlignment="1">
      <alignment horizontal="center"/>
    </xf>
    <xf numFmtId="166" fontId="9" fillId="0" borderId="0" xfId="0" applyNumberFormat="1" applyFont="1" applyAlignment="1">
      <alignment horizontal="center"/>
    </xf>
    <xf numFmtId="166" fontId="16" fillId="0" borderId="0" xfId="0" applyNumberFormat="1" applyFont="1" applyAlignment="1">
      <alignment horizontal="center"/>
    </xf>
    <xf numFmtId="165" fontId="20" fillId="0" borderId="0" xfId="0" applyNumberFormat="1" applyFont="1" applyAlignment="1">
      <alignment horizontal="left"/>
    </xf>
    <xf numFmtId="0" fontId="2" fillId="0" borderId="0" xfId="0" applyFont="1"/>
    <xf numFmtId="164" fontId="20" fillId="0" borderId="0" xfId="0" applyNumberFormat="1" applyFont="1"/>
    <xf numFmtId="164" fontId="2" fillId="0" borderId="0" xfId="0" applyNumberFormat="1" applyFont="1"/>
    <xf numFmtId="3" fontId="18" fillId="0" borderId="0" xfId="0" applyNumberFormat="1" applyFont="1" applyAlignment="1">
      <alignment horizontal="center"/>
    </xf>
    <xf numFmtId="166" fontId="21" fillId="0" borderId="0" xfId="0" applyNumberFormat="1" applyFont="1" applyAlignment="1">
      <alignment horizontal="center"/>
    </xf>
    <xf numFmtId="3" fontId="12" fillId="0" borderId="0" xfId="0" applyNumberFormat="1" applyFont="1" applyAlignment="1">
      <alignment horizontal="center"/>
    </xf>
    <xf numFmtId="3" fontId="19" fillId="0" borderId="0" xfId="0" applyNumberFormat="1" applyFont="1" applyAlignment="1">
      <alignment horizontal="center"/>
    </xf>
    <xf numFmtId="0" fontId="21" fillId="0" borderId="0" xfId="0" applyFont="1"/>
    <xf numFmtId="3" fontId="18" fillId="0" borderId="0" xfId="0" applyNumberFormat="1" applyFont="1" applyAlignment="1">
      <alignment horizontal="left"/>
    </xf>
    <xf numFmtId="164" fontId="18" fillId="0" borderId="0" xfId="0" applyNumberFormat="1" applyFont="1" applyAlignment="1">
      <alignment horizontal="center"/>
    </xf>
    <xf numFmtId="166" fontId="18" fillId="0" borderId="0" xfId="0" applyNumberFormat="1" applyFont="1" applyAlignment="1">
      <alignment horizontal="center"/>
    </xf>
    <xf numFmtId="164" fontId="19" fillId="0" borderId="0" xfId="0" applyNumberFormat="1" applyFont="1" applyAlignment="1">
      <alignment horizontal="center"/>
    </xf>
    <xf numFmtId="166" fontId="19" fillId="0" borderId="0" xfId="0" applyNumberFormat="1" applyFont="1" applyAlignment="1">
      <alignment horizontal="center"/>
    </xf>
    <xf numFmtId="166" fontId="17" fillId="2" borderId="0" xfId="0" applyNumberFormat="1" applyFont="1" applyFill="1" applyAlignment="1">
      <alignment horizontal="center"/>
    </xf>
    <xf numFmtId="165" fontId="20" fillId="2" borderId="1" xfId="0" applyNumberFormat="1" applyFont="1" applyFill="1" applyBorder="1" applyAlignment="1">
      <alignment horizontal="left"/>
    </xf>
    <xf numFmtId="164" fontId="20" fillId="2" borderId="1" xfId="0" applyNumberFormat="1" applyFont="1" applyFill="1" applyBorder="1" applyAlignment="1">
      <alignment horizontal="center"/>
    </xf>
    <xf numFmtId="166" fontId="20" fillId="2" borderId="1" xfId="0" applyNumberFormat="1" applyFont="1" applyFill="1" applyBorder="1" applyAlignment="1">
      <alignment horizontal="center"/>
    </xf>
    <xf numFmtId="166" fontId="9" fillId="2" borderId="1" xfId="0" applyNumberFormat="1" applyFont="1" applyFill="1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66" fontId="16" fillId="2" borderId="1" xfId="0" applyNumberFormat="1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29" fillId="0" borderId="0" xfId="0" applyFont="1"/>
    <xf numFmtId="0" fontId="29" fillId="0" borderId="1" xfId="0" applyFont="1" applyBorder="1"/>
    <xf numFmtId="3" fontId="0" fillId="0" borderId="0" xfId="0" applyNumberFormat="1"/>
    <xf numFmtId="165" fontId="6" fillId="0" borderId="0" xfId="0" applyNumberFormat="1" applyFont="1" applyAlignment="1">
      <alignment vertical="center"/>
    </xf>
    <xf numFmtId="165" fontId="15" fillId="0" borderId="0" xfId="0" applyNumberFormat="1" applyFont="1"/>
    <xf numFmtId="165" fontId="14" fillId="0" borderId="0" xfId="0" applyNumberFormat="1" applyFont="1" applyAlignment="1">
      <alignment horizontal="left" vertical="top"/>
    </xf>
    <xf numFmtId="0" fontId="6" fillId="0" borderId="0" xfId="0" applyFont="1"/>
    <xf numFmtId="165" fontId="23" fillId="0" borderId="0" xfId="0" applyNumberFormat="1" applyFont="1"/>
    <xf numFmtId="165" fontId="1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26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167" fontId="25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Univers 55"/>
                <a:ea typeface="Univers 55"/>
                <a:cs typeface="Univers 55"/>
              </a:defRPr>
            </a:pPr>
            <a:r>
              <a:rPr lang="en-US" sz="1400"/>
              <a:t>Total Number of Enrolled Students by Residence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'Data for Chart'!$A$3</c:f>
              <c:strCache>
                <c:ptCount val="1"/>
                <c:pt idx="0">
                  <c:v>Iowa Resident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'Data for Chart'!$B$2:$J$2</c15:sqref>
                  </c15:fullRef>
                </c:ext>
              </c:extLst>
              <c:f>'Data for Chart'!$F$2:$J$2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for Chart'!$B$3:$J$3</c15:sqref>
                  </c15:fullRef>
                </c:ext>
              </c:extLst>
              <c:f>'Data for Chart'!$F$3:$J$3</c:f>
              <c:numCache>
                <c:formatCode>#,##0</c:formatCode>
                <c:ptCount val="5"/>
                <c:pt idx="0">
                  <c:v>17232</c:v>
                </c:pt>
                <c:pt idx="1">
                  <c:v>16696</c:v>
                </c:pt>
                <c:pt idx="2">
                  <c:v>16297</c:v>
                </c:pt>
                <c:pt idx="3">
                  <c:v>16116</c:v>
                </c:pt>
                <c:pt idx="4">
                  <c:v>16330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41-4EF5-8F0B-BE9FE9B96251}"/>
            </c:ext>
          </c:extLst>
        </c:ser>
        <c:ser>
          <c:idx val="1"/>
          <c:order val="1"/>
          <c:tx>
            <c:strRef>
              <c:f>'Data for Chart'!$A$4</c:f>
              <c:strCache>
                <c:ptCount val="1"/>
                <c:pt idx="0">
                  <c:v>U.S., Non-Iowa Resident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'Data for Chart'!$B$2:$J$2</c15:sqref>
                  </c15:fullRef>
                </c:ext>
              </c:extLst>
              <c:f>'Data for Chart'!$F$2:$J$2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for Chart'!$B$4:$J$4</c15:sqref>
                  </c15:fullRef>
                </c:ext>
              </c:extLst>
              <c:f>'Data for Chart'!$F$4:$J$4</c:f>
              <c:numCache>
                <c:formatCode>#,##0</c:formatCode>
                <c:ptCount val="5"/>
                <c:pt idx="0">
                  <c:v>10944</c:v>
                </c:pt>
                <c:pt idx="1">
                  <c:v>10830</c:v>
                </c:pt>
                <c:pt idx="2">
                  <c:v>11162</c:v>
                </c:pt>
                <c:pt idx="3">
                  <c:v>11438</c:v>
                </c:pt>
                <c:pt idx="4">
                  <c:v>11952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1-4EF5-8F0B-BE9FE9B96251}"/>
            </c:ext>
          </c:extLst>
        </c:ser>
        <c:ser>
          <c:idx val="2"/>
          <c:order val="2"/>
          <c:tx>
            <c:strRef>
              <c:f>'Data for Chart'!$A$5</c:f>
              <c:strCache>
                <c:ptCount val="1"/>
                <c:pt idx="0">
                  <c:v>International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'Data for Chart'!$B$2:$J$2</c15:sqref>
                  </c15:fullRef>
                </c:ext>
              </c:extLst>
              <c:f>'Data for Chart'!$F$2:$J$2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for Chart'!$B$5:$J$5</c15:sqref>
                  </c15:fullRef>
                </c:ext>
              </c:extLst>
              <c:f>'Data for Chart'!$F$5:$J$5</c:f>
              <c:numCache>
                <c:formatCode>#,##0</c:formatCode>
                <c:ptCount val="5"/>
                <c:pt idx="0">
                  <c:v>2532</c:v>
                </c:pt>
                <c:pt idx="1">
                  <c:v>2443</c:v>
                </c:pt>
                <c:pt idx="2">
                  <c:v>2718</c:v>
                </c:pt>
                <c:pt idx="3">
                  <c:v>2878</c:v>
                </c:pt>
                <c:pt idx="4">
                  <c:v>2823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41-4EF5-8F0B-BE9FE9B96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7109256"/>
        <c:axId val="487110824"/>
      </c:lineChart>
      <c:catAx>
        <c:axId val="487109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ctr" rtl="0">
                  <a:defRPr sz="1000" b="1" i="0" u="none" strike="noStrike" kern="1200" baseline="0">
                    <a:solidFill>
                      <a:srgbClr val="000000"/>
                    </a:solidFill>
                    <a:latin typeface="Univers 45 Bold"/>
                    <a:ea typeface="Univers 55"/>
                    <a:cs typeface="Univers 55"/>
                  </a:defRPr>
                </a:pPr>
                <a:r>
                  <a:rPr lang="en-US" sz="1000" b="1" i="0" u="none" strike="noStrike" kern="1200" baseline="0">
                    <a:solidFill>
                      <a:srgbClr val="000000"/>
                    </a:solidFill>
                    <a:latin typeface="Univers 45 Bold"/>
                    <a:ea typeface="Univers 55"/>
                    <a:cs typeface="Univers 55"/>
                  </a:rPr>
                  <a:t>YEAR</a:t>
                </a:r>
              </a:p>
            </c:rich>
          </c:tx>
          <c:layout>
            <c:manualLayout>
              <c:xMode val="edge"/>
              <c:yMode val="edge"/>
              <c:x val="0.40119747143392759"/>
              <c:y val="0.94117229075891928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Univers 45 Bold"/>
                <a:ea typeface="Univers 55"/>
                <a:cs typeface="Univers 55"/>
              </a:defRPr>
            </a:pPr>
            <a:endParaRPr lang="en-US"/>
          </a:p>
        </c:txPr>
        <c:crossAx val="487110824"/>
        <c:crosses val="autoZero"/>
        <c:auto val="1"/>
        <c:lblAlgn val="ctr"/>
        <c:lblOffset val="100"/>
        <c:noMultiLvlLbl val="0"/>
      </c:catAx>
      <c:valAx>
        <c:axId val="4871108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Univers 45 Bold"/>
                    <a:ea typeface="Univers 55"/>
                    <a:cs typeface="Univers 55"/>
                  </a:defRPr>
                </a:pPr>
                <a:r>
                  <a:rPr lang="en-US">
                    <a:latin typeface="Univers 45 Bold"/>
                  </a:rPr>
                  <a:t>NUMBER</a:t>
                </a:r>
                <a:r>
                  <a:rPr lang="en-US" baseline="0">
                    <a:latin typeface="Univers 45 Bold"/>
                  </a:rPr>
                  <a:t> OF STUDENTS</a:t>
                </a:r>
                <a:endParaRPr lang="en-US">
                  <a:latin typeface="Univers 45 Bold"/>
                </a:endParaRPr>
              </a:p>
            </c:rich>
          </c:tx>
          <c:layout>
            <c:manualLayout>
              <c:xMode val="edge"/>
              <c:yMode val="edge"/>
              <c:x val="7.9083030904485603E-3"/>
              <c:y val="0.39301495434328193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Univers 45 Bold"/>
                <a:ea typeface="Univers 55"/>
                <a:cs typeface="Univers 55"/>
              </a:defRPr>
            </a:pPr>
            <a:endParaRPr lang="en-US"/>
          </a:p>
        </c:txPr>
        <c:crossAx val="4871092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370881164707539"/>
          <c:y val="0.45287792536369387"/>
          <c:w val="0.22156410922464478"/>
          <c:h val="0.27470671166886462"/>
        </c:manualLayout>
      </c:layout>
      <c:overlay val="0"/>
      <c:txPr>
        <a:bodyPr/>
        <a:lstStyle/>
        <a:p>
          <a:pPr>
            <a:defRPr sz="1050" b="1" i="0" u="none" strike="noStrike" baseline="0">
              <a:solidFill>
                <a:srgbClr val="000000"/>
              </a:solidFill>
              <a:latin typeface="Berkeley" pitchFamily="18" charset="0"/>
              <a:ea typeface="Univers 55"/>
              <a:cs typeface="Univers 55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Univers 55"/>
          <a:ea typeface="Univers 55"/>
          <a:cs typeface="Univers 55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0</xdr:row>
      <xdr:rowOff>57150</xdr:rowOff>
    </xdr:from>
    <xdr:to>
      <xdr:col>95</xdr:col>
      <xdr:colOff>29306</xdr:colOff>
      <xdr:row>1</xdr:row>
      <xdr:rowOff>46892</xdr:rowOff>
    </xdr:to>
    <xdr:grpSp>
      <xdr:nvGrpSpPr>
        <xdr:cNvPr id="1304" name="Group 1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GrpSpPr>
          <a:grpSpLocks/>
        </xdr:cNvGrpSpPr>
      </xdr:nvGrpSpPr>
      <xdr:grpSpPr bwMode="auto">
        <a:xfrm>
          <a:off x="9524" y="57150"/>
          <a:ext cx="7821623" cy="180242"/>
          <a:chOff x="9525" y="50800"/>
          <a:chExt cx="8925679" cy="177800"/>
        </a:xfrm>
      </xdr:grpSpPr>
      <xdr:pic>
        <xdr:nvPicPr>
          <xdr:cNvPr id="1309" name="Picture 5">
            <a:extLst>
              <a:ext uri="{FF2B5EF4-FFF2-40B4-BE49-F238E27FC236}">
                <a16:creationId xmlns:a16="http://schemas.microsoft.com/office/drawing/2014/main" id="{00000000-0008-0000-0000-00001D050000}"/>
              </a:ext>
            </a:extLst>
          </xdr:cNvPr>
          <xdr:cNvPicPr preferRelativeResize="0"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0949" y="50800"/>
            <a:ext cx="1046336" cy="1219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310" name="Line 6">
            <a:extLst>
              <a:ext uri="{FF2B5EF4-FFF2-40B4-BE49-F238E27FC236}">
                <a16:creationId xmlns:a16="http://schemas.microsoft.com/office/drawing/2014/main" id="{00000000-0008-0000-0000-00001E050000}"/>
              </a:ext>
            </a:extLst>
          </xdr:cNvPr>
          <xdr:cNvSpPr>
            <a:spLocks noChangeAspect="1" noChangeShapeType="1"/>
          </xdr:cNvSpPr>
        </xdr:nvSpPr>
        <xdr:spPr bwMode="auto">
          <a:xfrm>
            <a:off x="9525" y="228600"/>
            <a:ext cx="8925679" cy="0"/>
          </a:xfrm>
          <a:prstGeom prst="line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 editAs="absolute">
    <xdr:from>
      <xdr:col>0</xdr:col>
      <xdr:colOff>10257</xdr:colOff>
      <xdr:row>40</xdr:row>
      <xdr:rowOff>56617</xdr:rowOff>
    </xdr:from>
    <xdr:to>
      <xdr:col>95</xdr:col>
      <xdr:colOff>145561</xdr:colOff>
      <xdr:row>69</xdr:row>
      <xdr:rowOff>106139</xdr:rowOff>
    </xdr:to>
    <xdr:graphicFrame macro="">
      <xdr:nvGraphicFramePr>
        <xdr:cNvPr id="1305" name="Chart 1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9526</xdr:colOff>
      <xdr:row>35</xdr:row>
      <xdr:rowOff>58614</xdr:rowOff>
    </xdr:from>
    <xdr:to>
      <xdr:col>95</xdr:col>
      <xdr:colOff>38100</xdr:colOff>
      <xdr:row>36</xdr:row>
      <xdr:rowOff>76199</xdr:rowOff>
    </xdr:to>
    <xdr:grpSp>
      <xdr:nvGrpSpPr>
        <xdr:cNvPr id="1306" name="Group 7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GrpSpPr>
          <a:grpSpLocks/>
        </xdr:cNvGrpSpPr>
      </xdr:nvGrpSpPr>
      <xdr:grpSpPr bwMode="auto">
        <a:xfrm>
          <a:off x="9526" y="6518296"/>
          <a:ext cx="7830415" cy="208085"/>
          <a:chOff x="9525" y="54392"/>
          <a:chExt cx="8942290" cy="174208"/>
        </a:xfrm>
      </xdr:grpSpPr>
      <xdr:pic>
        <xdr:nvPicPr>
          <xdr:cNvPr id="1307" name="Picture 5">
            <a:extLst>
              <a:ext uri="{FF2B5EF4-FFF2-40B4-BE49-F238E27FC236}">
                <a16:creationId xmlns:a16="http://schemas.microsoft.com/office/drawing/2014/main" id="{00000000-0008-0000-0000-00001B050000}"/>
              </a:ext>
            </a:extLst>
          </xdr:cNvPr>
          <xdr:cNvPicPr preferRelativeResize="0"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0442" y="54392"/>
            <a:ext cx="1045462" cy="11717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308" name="Line 6">
            <a:extLst>
              <a:ext uri="{FF2B5EF4-FFF2-40B4-BE49-F238E27FC236}">
                <a16:creationId xmlns:a16="http://schemas.microsoft.com/office/drawing/2014/main" id="{00000000-0008-0000-0000-00001C050000}"/>
              </a:ext>
            </a:extLst>
          </xdr:cNvPr>
          <xdr:cNvSpPr>
            <a:spLocks noChangeAspect="1" noChangeShapeType="1"/>
          </xdr:cNvSpPr>
        </xdr:nvSpPr>
        <xdr:spPr bwMode="auto">
          <a:xfrm>
            <a:off x="9525" y="228600"/>
            <a:ext cx="8942290" cy="0"/>
          </a:xfrm>
          <a:prstGeom prst="line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T73"/>
  <sheetViews>
    <sheetView showGridLines="0" tabSelected="1" showOutlineSymbols="0" view="pageBreakPreview" zoomScale="110" zoomScaleNormal="130" zoomScaleSheetLayoutView="110" workbookViewId="0">
      <selection activeCell="B30" sqref="B30"/>
    </sheetView>
  </sheetViews>
  <sheetFormatPr defaultColWidth="11.42578125" defaultRowHeight="12.75" outlineLevelRow="1"/>
  <cols>
    <col min="1" max="1" width="1.5703125" style="2" customWidth="1"/>
    <col min="2" max="2" width="34.28515625" style="2" customWidth="1"/>
    <col min="3" max="3" width="6.7109375" style="6" hidden="1" customWidth="1"/>
    <col min="4" max="4" width="6.28515625" style="5" hidden="1" customWidth="1"/>
    <col min="5" max="5" width="6.7109375" style="1" hidden="1" customWidth="1"/>
    <col min="6" max="6" width="6.28515625" style="1" hidden="1" customWidth="1"/>
    <col min="7" max="7" width="6.7109375" style="1" hidden="1" customWidth="1"/>
    <col min="8" max="8" width="6.28515625" style="1" hidden="1" customWidth="1"/>
    <col min="9" max="10" width="7.140625" style="1" hidden="1" customWidth="1"/>
    <col min="11" max="11" width="8.28515625" style="1" hidden="1" customWidth="1"/>
    <col min="12" max="12" width="5.28515625" hidden="1" customWidth="1"/>
    <col min="13" max="13" width="8" hidden="1" customWidth="1"/>
    <col min="14" max="14" width="5.28515625" hidden="1" customWidth="1"/>
    <col min="15" max="15" width="8.28515625" hidden="1" customWidth="1"/>
    <col min="16" max="16" width="5.28515625" hidden="1" customWidth="1"/>
    <col min="17" max="17" width="8.28515625" hidden="1" customWidth="1"/>
    <col min="18" max="18" width="5.28515625" hidden="1" customWidth="1"/>
    <col min="19" max="19" width="8.28515625" hidden="1" customWidth="1"/>
    <col min="20" max="20" width="5.28515625" hidden="1" customWidth="1"/>
    <col min="21" max="21" width="8.28515625" hidden="1" customWidth="1"/>
    <col min="22" max="22" width="5.28515625" hidden="1" customWidth="1"/>
    <col min="23" max="23" width="8.28515625" hidden="1" customWidth="1"/>
    <col min="24" max="24" width="5.28515625" hidden="1" customWidth="1"/>
    <col min="25" max="25" width="8.28515625" hidden="1" customWidth="1"/>
    <col min="26" max="26" width="5.28515625" hidden="1" customWidth="1"/>
    <col min="27" max="27" width="1.28515625" hidden="1" customWidth="1"/>
    <col min="28" max="28" width="8.28515625" hidden="1" customWidth="1"/>
    <col min="29" max="29" width="5.28515625" hidden="1" customWidth="1"/>
    <col min="30" max="30" width="1.28515625" hidden="1" customWidth="1"/>
    <col min="31" max="31" width="8.28515625" hidden="1" customWidth="1"/>
    <col min="32" max="32" width="5.28515625" hidden="1" customWidth="1"/>
    <col min="33" max="33" width="1.28515625" hidden="1" customWidth="1"/>
    <col min="34" max="34" width="8.28515625" hidden="1" customWidth="1"/>
    <col min="35" max="35" width="5.28515625" hidden="1" customWidth="1"/>
    <col min="36" max="36" width="1.28515625" hidden="1" customWidth="1"/>
    <col min="37" max="37" width="8.28515625" hidden="1" customWidth="1"/>
    <col min="38" max="38" width="5.28515625" hidden="1" customWidth="1"/>
    <col min="39" max="39" width="1.28515625" hidden="1" customWidth="1"/>
    <col min="40" max="40" width="8.28515625" hidden="1" customWidth="1"/>
    <col min="41" max="41" width="5.28515625" hidden="1" customWidth="1"/>
    <col min="42" max="42" width="1.28515625" hidden="1" customWidth="1"/>
    <col min="43" max="43" width="8.28515625" hidden="1" customWidth="1"/>
    <col min="44" max="44" width="2.5703125" hidden="1" customWidth="1"/>
    <col min="45" max="45" width="1.28515625" hidden="1" customWidth="1"/>
    <col min="46" max="46" width="11.28515625" hidden="1" customWidth="1"/>
    <col min="47" max="47" width="6.7109375" hidden="1" customWidth="1"/>
    <col min="48" max="48" width="1.28515625" hidden="1" customWidth="1"/>
    <col min="49" max="49" width="11.28515625" hidden="1" customWidth="1"/>
    <col min="50" max="50" width="6.7109375" hidden="1" customWidth="1"/>
    <col min="51" max="51" width="1.28515625" hidden="1" customWidth="1"/>
    <col min="52" max="52" width="11.28515625" hidden="1" customWidth="1"/>
    <col min="53" max="53" width="6.7109375" hidden="1" customWidth="1"/>
    <col min="54" max="54" width="1.28515625" hidden="1" customWidth="1"/>
    <col min="55" max="55" width="11.28515625" hidden="1" customWidth="1"/>
    <col min="56" max="56" width="6.7109375" hidden="1" customWidth="1"/>
    <col min="57" max="57" width="0.85546875" hidden="1" customWidth="1"/>
    <col min="58" max="58" width="11.28515625" hidden="1" customWidth="1"/>
    <col min="59" max="59" width="7" hidden="1" customWidth="1"/>
    <col min="60" max="60" width="1.7109375" hidden="1" customWidth="1"/>
    <col min="61" max="61" width="10.28515625" hidden="1" customWidth="1"/>
    <col min="62" max="62" width="7" hidden="1" customWidth="1"/>
    <col min="63" max="63" width="1.7109375" customWidth="1"/>
    <col min="64" max="64" width="8.5703125" hidden="1" customWidth="1"/>
    <col min="65" max="65" width="5.42578125" hidden="1" customWidth="1"/>
    <col min="66" max="66" width="2.28515625" hidden="1" customWidth="1"/>
    <col min="67" max="67" width="8.5703125" hidden="1" customWidth="1"/>
    <col min="68" max="68" width="5.42578125" hidden="1" customWidth="1"/>
    <col min="69" max="69" width="2.28515625" hidden="1" customWidth="1"/>
    <col min="70" max="70" width="8.5703125" hidden="1" customWidth="1"/>
    <col min="71" max="71" width="5.42578125" hidden="1" customWidth="1"/>
    <col min="72" max="72" width="2.28515625" hidden="1" customWidth="1"/>
    <col min="73" max="73" width="8.5703125" hidden="1" customWidth="1"/>
    <col min="74" max="74" width="5.42578125" hidden="1" customWidth="1"/>
    <col min="75" max="75" width="2.28515625" hidden="1" customWidth="1"/>
    <col min="76" max="76" width="8.5703125" hidden="1" customWidth="1"/>
    <col min="77" max="77" width="5.42578125" hidden="1" customWidth="1"/>
    <col min="78" max="78" width="2.28515625" hidden="1" customWidth="1"/>
    <col min="79" max="79" width="8.5703125" hidden="1" customWidth="1"/>
    <col min="80" max="80" width="5.42578125" hidden="1" customWidth="1"/>
    <col min="81" max="81" width="2.28515625" hidden="1" customWidth="1"/>
    <col min="82" max="82" width="8.5703125" customWidth="1"/>
    <col min="83" max="83" width="5.42578125" customWidth="1"/>
    <col min="84" max="84" width="2.28515625" customWidth="1"/>
    <col min="85" max="85" width="8.5703125" customWidth="1"/>
    <col min="86" max="86" width="5.42578125" customWidth="1"/>
    <col min="87" max="87" width="2.28515625" customWidth="1"/>
    <col min="88" max="88" width="8.5703125" customWidth="1"/>
    <col min="89" max="89" width="5.42578125" customWidth="1"/>
    <col min="90" max="90" width="2.28515625" customWidth="1"/>
    <col min="91" max="91" width="8.5703125" customWidth="1"/>
    <col min="92" max="92" width="5.42578125" customWidth="1"/>
    <col min="93" max="93" width="2.28515625" customWidth="1"/>
    <col min="94" max="94" width="8.5703125" customWidth="1"/>
    <col min="95" max="95" width="5.42578125" customWidth="1"/>
    <col min="96" max="96" width="2.28515625" customWidth="1"/>
  </cols>
  <sheetData>
    <row r="1" spans="1:98" ht="15" customHeight="1"/>
    <row r="2" spans="1:98" ht="24" customHeight="1">
      <c r="A2" s="7" t="s">
        <v>50</v>
      </c>
      <c r="B2" s="7"/>
    </row>
    <row r="3" spans="1:98" ht="15" customHeight="1">
      <c r="A3" s="8" t="s">
        <v>0</v>
      </c>
      <c r="B3" s="8"/>
    </row>
    <row r="4" spans="1:98" ht="15" customHeight="1">
      <c r="A4" s="3"/>
      <c r="B4" s="3"/>
      <c r="K4" s="9"/>
      <c r="L4" s="10"/>
      <c r="M4" s="9"/>
      <c r="N4" s="10"/>
      <c r="O4" s="9"/>
      <c r="P4" s="10"/>
      <c r="Q4" s="9"/>
      <c r="R4" s="10"/>
      <c r="W4" s="9"/>
      <c r="Y4" s="9"/>
      <c r="Z4" s="10"/>
      <c r="AA4" s="10"/>
      <c r="AK4" s="9"/>
    </row>
    <row r="5" spans="1:98" s="39" customFormat="1">
      <c r="A5" s="15"/>
      <c r="B5" s="15"/>
      <c r="C5" s="35" t="s">
        <v>1</v>
      </c>
      <c r="D5" s="36"/>
      <c r="E5" s="35" t="s">
        <v>2</v>
      </c>
      <c r="F5" s="36"/>
      <c r="G5" s="35" t="s">
        <v>3</v>
      </c>
      <c r="H5" s="36"/>
      <c r="I5" s="35" t="s">
        <v>4</v>
      </c>
      <c r="J5" s="36"/>
      <c r="K5" s="35" t="s">
        <v>5</v>
      </c>
      <c r="L5" s="36"/>
      <c r="M5" s="35" t="s">
        <v>10</v>
      </c>
      <c r="N5" s="36"/>
      <c r="O5" s="35" t="s">
        <v>6</v>
      </c>
      <c r="P5" s="36"/>
      <c r="Q5" s="35" t="s">
        <v>7</v>
      </c>
      <c r="R5" s="36"/>
      <c r="S5" s="35" t="s">
        <v>11</v>
      </c>
      <c r="T5" s="36"/>
      <c r="U5" s="35" t="s">
        <v>15</v>
      </c>
      <c r="V5" s="36"/>
      <c r="W5" s="35" t="s">
        <v>17</v>
      </c>
      <c r="X5" s="36"/>
      <c r="Y5" s="79" t="s">
        <v>18</v>
      </c>
      <c r="Z5" s="79"/>
      <c r="AA5" s="37"/>
      <c r="AB5" s="79" t="s">
        <v>19</v>
      </c>
      <c r="AC5" s="79"/>
      <c r="AD5" s="37"/>
      <c r="AE5" s="79" t="s">
        <v>20</v>
      </c>
      <c r="AF5" s="79"/>
      <c r="AG5" s="37"/>
      <c r="AH5" s="79" t="s">
        <v>21</v>
      </c>
      <c r="AI5" s="79"/>
      <c r="AJ5" s="37"/>
      <c r="AK5" s="79" t="s">
        <v>22</v>
      </c>
      <c r="AL5" s="79"/>
      <c r="AM5" s="37"/>
      <c r="AN5" s="79" t="s">
        <v>23</v>
      </c>
      <c r="AO5" s="79"/>
      <c r="AP5" s="37"/>
      <c r="AQ5" s="79" t="s">
        <v>24</v>
      </c>
      <c r="AR5" s="79"/>
      <c r="AS5" s="37"/>
      <c r="AT5" s="79" t="s">
        <v>25</v>
      </c>
      <c r="AU5" s="79"/>
      <c r="AV5" s="37"/>
      <c r="AW5" s="77" t="s">
        <v>26</v>
      </c>
      <c r="AX5" s="77"/>
      <c r="AY5" s="37"/>
      <c r="AZ5" s="77" t="s">
        <v>27</v>
      </c>
      <c r="BA5" s="77"/>
      <c r="BB5" s="37"/>
      <c r="BC5" s="77" t="s">
        <v>28</v>
      </c>
      <c r="BD5" s="77"/>
      <c r="BE5" s="38"/>
      <c r="BF5" s="77" t="s">
        <v>31</v>
      </c>
      <c r="BG5" s="77"/>
      <c r="BH5" s="38"/>
      <c r="BI5" s="77" t="s">
        <v>35</v>
      </c>
      <c r="BJ5" s="77"/>
      <c r="BK5" s="38"/>
      <c r="BL5" s="77" t="s">
        <v>36</v>
      </c>
      <c r="BM5" s="77"/>
      <c r="BN5" s="38"/>
      <c r="BO5" s="77" t="s">
        <v>37</v>
      </c>
      <c r="BP5" s="77"/>
      <c r="BQ5" s="38"/>
      <c r="BR5" s="77" t="s">
        <v>38</v>
      </c>
      <c r="BS5" s="77"/>
      <c r="BT5" s="38"/>
      <c r="BU5" s="77" t="s">
        <v>39</v>
      </c>
      <c r="BV5" s="77"/>
      <c r="BW5" s="38"/>
      <c r="BX5" s="77" t="s">
        <v>40</v>
      </c>
      <c r="BY5" s="77"/>
      <c r="BZ5" s="38"/>
      <c r="CA5" s="77" t="s">
        <v>41</v>
      </c>
      <c r="CB5" s="77"/>
      <c r="CC5" s="38"/>
      <c r="CD5" s="77" t="s">
        <v>42</v>
      </c>
      <c r="CE5" s="77"/>
      <c r="CF5" s="38"/>
      <c r="CG5" s="77" t="s">
        <v>43</v>
      </c>
      <c r="CH5" s="77"/>
      <c r="CI5" s="38"/>
      <c r="CJ5" s="77" t="s">
        <v>44</v>
      </c>
      <c r="CK5" s="77"/>
      <c r="CL5" s="38"/>
      <c r="CM5" s="77" t="s">
        <v>45</v>
      </c>
      <c r="CN5" s="77"/>
      <c r="CO5" s="38"/>
      <c r="CP5" s="77" t="s">
        <v>48</v>
      </c>
      <c r="CQ5" s="77"/>
      <c r="CR5" s="38"/>
    </row>
    <row r="6" spans="1:98" s="28" customFormat="1" ht="12">
      <c r="A6" s="29" t="s">
        <v>16</v>
      </c>
      <c r="B6" s="29"/>
      <c r="C6" s="30" t="s">
        <v>8</v>
      </c>
      <c r="D6" s="30" t="s">
        <v>9</v>
      </c>
      <c r="E6" s="30" t="s">
        <v>8</v>
      </c>
      <c r="F6" s="30" t="s">
        <v>9</v>
      </c>
      <c r="G6" s="30" t="s">
        <v>8</v>
      </c>
      <c r="H6" s="30" t="s">
        <v>9</v>
      </c>
      <c r="I6" s="30" t="s">
        <v>8</v>
      </c>
      <c r="J6" s="30" t="s">
        <v>9</v>
      </c>
      <c r="K6" s="30" t="s">
        <v>8</v>
      </c>
      <c r="L6" s="30" t="s">
        <v>9</v>
      </c>
      <c r="M6" s="30" t="s">
        <v>8</v>
      </c>
      <c r="N6" s="30" t="s">
        <v>9</v>
      </c>
      <c r="O6" s="30" t="s">
        <v>8</v>
      </c>
      <c r="P6" s="30" t="s">
        <v>9</v>
      </c>
      <c r="Q6" s="30" t="s">
        <v>8</v>
      </c>
      <c r="R6" s="30" t="s">
        <v>9</v>
      </c>
      <c r="S6" s="30" t="s">
        <v>8</v>
      </c>
      <c r="T6" s="30" t="s">
        <v>9</v>
      </c>
      <c r="U6" s="30" t="s">
        <v>8</v>
      </c>
      <c r="V6" s="30" t="s">
        <v>9</v>
      </c>
      <c r="W6" s="30" t="s">
        <v>8</v>
      </c>
      <c r="X6" s="30" t="s">
        <v>9</v>
      </c>
      <c r="Y6" s="30" t="s">
        <v>8</v>
      </c>
      <c r="Z6" s="30" t="s">
        <v>9</v>
      </c>
      <c r="AA6" s="30"/>
      <c r="AB6" s="30" t="s">
        <v>8</v>
      </c>
      <c r="AC6" s="30" t="s">
        <v>9</v>
      </c>
      <c r="AD6" s="30"/>
      <c r="AE6" s="30" t="s">
        <v>8</v>
      </c>
      <c r="AF6" s="30" t="s">
        <v>9</v>
      </c>
      <c r="AG6" s="30"/>
      <c r="AH6" s="30" t="s">
        <v>8</v>
      </c>
      <c r="AI6" s="30" t="s">
        <v>9</v>
      </c>
      <c r="AJ6" s="30"/>
      <c r="AK6" s="30" t="s">
        <v>8</v>
      </c>
      <c r="AL6" s="30" t="s">
        <v>9</v>
      </c>
      <c r="AM6" s="30"/>
      <c r="AN6" s="30" t="s">
        <v>8</v>
      </c>
      <c r="AO6" s="30" t="s">
        <v>9</v>
      </c>
      <c r="AP6" s="30"/>
      <c r="AQ6" s="30" t="s">
        <v>8</v>
      </c>
      <c r="AR6" s="30" t="s">
        <v>9</v>
      </c>
      <c r="AS6" s="30"/>
      <c r="AT6" s="30" t="s">
        <v>8</v>
      </c>
      <c r="AU6" s="30" t="s">
        <v>9</v>
      </c>
      <c r="AV6" s="30"/>
      <c r="AW6" s="30" t="s">
        <v>8</v>
      </c>
      <c r="AX6" s="30" t="s">
        <v>9</v>
      </c>
      <c r="AY6" s="30"/>
      <c r="AZ6" s="30" t="s">
        <v>8</v>
      </c>
      <c r="BA6" s="30" t="s">
        <v>9</v>
      </c>
      <c r="BB6" s="30"/>
      <c r="BC6" s="30" t="s">
        <v>8</v>
      </c>
      <c r="BD6" s="30" t="s">
        <v>9</v>
      </c>
      <c r="BE6" s="30"/>
      <c r="BF6" s="30" t="s">
        <v>8</v>
      </c>
      <c r="BG6" s="30" t="s">
        <v>9</v>
      </c>
      <c r="BH6" s="30"/>
      <c r="BI6" s="30" t="s">
        <v>8</v>
      </c>
      <c r="BJ6" s="30" t="s">
        <v>9</v>
      </c>
      <c r="BK6" s="30"/>
      <c r="BL6" s="30" t="s">
        <v>8</v>
      </c>
      <c r="BM6" s="30" t="s">
        <v>9</v>
      </c>
      <c r="BN6" s="30"/>
      <c r="BO6" s="30" t="s">
        <v>8</v>
      </c>
      <c r="BP6" s="30" t="s">
        <v>9</v>
      </c>
      <c r="BQ6" s="30"/>
      <c r="BR6" s="30" t="s">
        <v>8</v>
      </c>
      <c r="BS6" s="30" t="s">
        <v>9</v>
      </c>
      <c r="BT6" s="30"/>
      <c r="BU6" s="30" t="s">
        <v>8</v>
      </c>
      <c r="BV6" s="30" t="s">
        <v>9</v>
      </c>
      <c r="BW6" s="30"/>
      <c r="BX6" s="30" t="s">
        <v>8</v>
      </c>
      <c r="BY6" s="30" t="s">
        <v>9</v>
      </c>
      <c r="BZ6" s="30"/>
      <c r="CA6" s="30" t="s">
        <v>8</v>
      </c>
      <c r="CB6" s="30" t="s">
        <v>9</v>
      </c>
      <c r="CC6" s="30"/>
      <c r="CD6" s="30" t="s">
        <v>8</v>
      </c>
      <c r="CE6" s="30" t="s">
        <v>9</v>
      </c>
      <c r="CF6" s="30"/>
      <c r="CG6" s="30" t="s">
        <v>8</v>
      </c>
      <c r="CH6" s="30" t="s">
        <v>9</v>
      </c>
      <c r="CI6" s="30"/>
      <c r="CJ6" s="30" t="s">
        <v>8</v>
      </c>
      <c r="CK6" s="30" t="s">
        <v>9</v>
      </c>
      <c r="CL6" s="30"/>
      <c r="CM6" s="30" t="s">
        <v>8</v>
      </c>
      <c r="CN6" s="30" t="s">
        <v>9</v>
      </c>
      <c r="CO6" s="30"/>
      <c r="CP6" s="30" t="s">
        <v>8</v>
      </c>
      <c r="CQ6" s="30" t="s">
        <v>9</v>
      </c>
      <c r="CR6" s="66"/>
    </row>
    <row r="7" spans="1:98" s="4" customFormat="1" ht="15" customHeight="1">
      <c r="A7" s="40" t="s">
        <v>52</v>
      </c>
      <c r="B7" s="40"/>
      <c r="C7" s="41">
        <v>3255</v>
      </c>
      <c r="D7" s="42"/>
      <c r="E7" s="41">
        <v>3384</v>
      </c>
      <c r="F7" s="42"/>
      <c r="G7" s="41">
        <v>3441</v>
      </c>
      <c r="H7" s="42"/>
      <c r="I7" s="41">
        <v>3356</v>
      </c>
      <c r="J7" s="42"/>
      <c r="K7" s="41">
        <v>3412</v>
      </c>
      <c r="L7" s="42"/>
      <c r="M7" s="41">
        <v>3610</v>
      </c>
      <c r="N7" s="42"/>
      <c r="O7" s="41">
        <v>4006</v>
      </c>
      <c r="P7" s="42"/>
      <c r="Q7" s="41">
        <v>3779</v>
      </c>
      <c r="R7" s="42"/>
      <c r="S7" s="41">
        <v>4085</v>
      </c>
      <c r="T7" s="42"/>
      <c r="U7" s="41">
        <v>4354</v>
      </c>
      <c r="V7" s="42"/>
      <c r="W7" s="41">
        <v>4654</v>
      </c>
      <c r="X7" s="28"/>
      <c r="Y7" s="41">
        <v>4219</v>
      </c>
      <c r="Z7" s="42"/>
      <c r="AA7" s="42"/>
      <c r="AB7" s="41">
        <v>3897</v>
      </c>
      <c r="AC7" s="42"/>
      <c r="AD7" s="42"/>
      <c r="AE7" s="41">
        <v>3729</v>
      </c>
      <c r="AF7" s="42"/>
      <c r="AG7" s="42"/>
      <c r="AH7" s="41">
        <v>3769</v>
      </c>
      <c r="AI7" s="42"/>
      <c r="AJ7" s="42"/>
      <c r="AK7" s="41">
        <v>3983</v>
      </c>
      <c r="AL7" s="28"/>
      <c r="AM7" s="28"/>
      <c r="AN7" s="41">
        <v>4347</v>
      </c>
      <c r="AO7" s="28"/>
      <c r="AP7" s="28"/>
      <c r="AQ7" s="41">
        <v>4546</v>
      </c>
      <c r="AR7" s="28"/>
      <c r="AS7" s="28"/>
      <c r="AT7" s="41">
        <v>4356</v>
      </c>
      <c r="AU7" s="42"/>
      <c r="AV7" s="42"/>
      <c r="AW7" s="41">
        <v>4552</v>
      </c>
      <c r="AX7" s="42"/>
      <c r="AY7" s="42"/>
      <c r="AZ7" s="41">
        <v>5048</v>
      </c>
      <c r="BA7" s="42"/>
      <c r="BB7" s="43"/>
      <c r="BC7" s="41">
        <v>5366</v>
      </c>
      <c r="BD7" s="42"/>
      <c r="BE7" s="43"/>
      <c r="BF7" s="22">
        <v>6089</v>
      </c>
      <c r="BG7" s="44"/>
      <c r="BH7" s="44"/>
      <c r="BI7" s="22">
        <v>6041</v>
      </c>
      <c r="BJ7" s="44"/>
      <c r="BK7" s="44"/>
      <c r="BL7" s="22">
        <v>6231</v>
      </c>
      <c r="BM7" s="44"/>
      <c r="BN7" s="44"/>
      <c r="BO7" s="22">
        <v>6325</v>
      </c>
      <c r="BP7" s="44"/>
      <c r="BQ7" s="44"/>
      <c r="BR7" s="22">
        <v>5944</v>
      </c>
      <c r="BS7" s="44"/>
      <c r="BT7" s="44"/>
      <c r="BU7" s="22">
        <v>6047</v>
      </c>
      <c r="BV7" s="44"/>
      <c r="BW7" s="44"/>
      <c r="BX7" s="22">
        <v>5597</v>
      </c>
      <c r="BY7" s="44"/>
      <c r="BZ7" s="44"/>
      <c r="CA7" s="22">
        <v>5044</v>
      </c>
      <c r="CB7" s="44"/>
      <c r="CC7" s="44"/>
      <c r="CD7" s="22">
        <v>5388</v>
      </c>
      <c r="CE7" s="44"/>
      <c r="CF7" s="44"/>
      <c r="CG7" s="22">
        <v>5729</v>
      </c>
      <c r="CH7" s="44"/>
      <c r="CI7" s="44"/>
      <c r="CJ7" s="22">
        <v>5859</v>
      </c>
      <c r="CK7" s="44"/>
      <c r="CL7" s="44"/>
      <c r="CM7" s="22">
        <v>5898</v>
      </c>
      <c r="CN7" s="44"/>
      <c r="CO7" s="44"/>
      <c r="CP7" s="22">
        <v>6160</v>
      </c>
      <c r="CQ7" s="44"/>
      <c r="CR7" s="44"/>
    </row>
    <row r="8" spans="1:98" s="46" customFormat="1" ht="14.25" outlineLevel="1">
      <c r="A8" s="28"/>
      <c r="B8" s="45" t="s">
        <v>53</v>
      </c>
      <c r="C8" s="41">
        <v>2400</v>
      </c>
      <c r="D8" s="42">
        <v>0.73732718894009219</v>
      </c>
      <c r="E8" s="41">
        <v>2366</v>
      </c>
      <c r="F8" s="42">
        <v>0.69917257683215128</v>
      </c>
      <c r="G8" s="41">
        <v>2345</v>
      </c>
      <c r="H8" s="42">
        <v>0.68148793955245568</v>
      </c>
      <c r="I8" s="41">
        <v>2486</v>
      </c>
      <c r="J8" s="42">
        <v>0.74076281287246726</v>
      </c>
      <c r="K8" s="41">
        <v>2586</v>
      </c>
      <c r="L8" s="42">
        <v>0.75791324736225085</v>
      </c>
      <c r="M8" s="41">
        <v>2702</v>
      </c>
      <c r="N8" s="42">
        <v>0.74847645429362886</v>
      </c>
      <c r="O8" s="41">
        <v>2999</v>
      </c>
      <c r="P8" s="42">
        <v>0.7486270594108837</v>
      </c>
      <c r="Q8" s="41">
        <v>2816</v>
      </c>
      <c r="R8" s="42">
        <v>0.74517068007409371</v>
      </c>
      <c r="S8" s="41">
        <v>3040</v>
      </c>
      <c r="T8" s="42">
        <v>0.7441860465116279</v>
      </c>
      <c r="U8" s="41">
        <v>3223</v>
      </c>
      <c r="V8" s="42">
        <v>0.7402388608176389</v>
      </c>
      <c r="W8" s="41">
        <v>3314</v>
      </c>
      <c r="X8" s="42">
        <v>0.71207563386334338</v>
      </c>
      <c r="Y8" s="41">
        <v>3046</v>
      </c>
      <c r="Z8" s="42">
        <v>0.7219720312870348</v>
      </c>
      <c r="AA8" s="42"/>
      <c r="AB8" s="41">
        <v>2865</v>
      </c>
      <c r="AC8" s="42">
        <v>0.73518090839107009</v>
      </c>
      <c r="AD8" s="42"/>
      <c r="AE8" s="41">
        <v>2705</v>
      </c>
      <c r="AF8" s="42">
        <v>0.72539554840439802</v>
      </c>
      <c r="AG8" s="42"/>
      <c r="AH8" s="41">
        <v>2750</v>
      </c>
      <c r="AI8" s="42">
        <v>0.72963650835765459</v>
      </c>
      <c r="AJ8" s="42"/>
      <c r="AK8" s="41">
        <v>2823</v>
      </c>
      <c r="AL8" s="42">
        <v>0.70876223951795125</v>
      </c>
      <c r="AM8" s="42"/>
      <c r="AN8" s="41">
        <v>3014</v>
      </c>
      <c r="AO8" s="42">
        <v>0.69335173682999773</v>
      </c>
      <c r="AP8" s="42"/>
      <c r="AQ8" s="41">
        <v>2900</v>
      </c>
      <c r="AR8" s="42">
        <v>0.63792344918609767</v>
      </c>
      <c r="AS8" s="42"/>
      <c r="AT8" s="41">
        <v>2865</v>
      </c>
      <c r="AU8" s="42">
        <v>0.65771349862258954</v>
      </c>
      <c r="AV8" s="42"/>
      <c r="AW8" s="41">
        <v>2857</v>
      </c>
      <c r="AX8" s="42">
        <v>0.62763620386643237</v>
      </c>
      <c r="AY8" s="42"/>
      <c r="AZ8" s="41">
        <v>3105</v>
      </c>
      <c r="BA8" s="42">
        <v>0.61509508716323291</v>
      </c>
      <c r="BB8" s="43"/>
      <c r="BC8" s="41">
        <v>3251</v>
      </c>
      <c r="BD8" s="42">
        <v>0.60585165859112933</v>
      </c>
      <c r="BE8" s="43"/>
      <c r="BF8" s="22">
        <v>3540</v>
      </c>
      <c r="BG8" s="44">
        <v>0.58137625225817047</v>
      </c>
      <c r="BH8" s="44"/>
      <c r="BI8" s="22">
        <v>3509</v>
      </c>
      <c r="BJ8" s="44">
        <v>0.58086409534845229</v>
      </c>
      <c r="BK8" s="44"/>
      <c r="BL8" s="22">
        <v>3586</v>
      </c>
      <c r="BM8" s="44">
        <v>0.57550954902904827</v>
      </c>
      <c r="BN8" s="44"/>
      <c r="BO8" s="22">
        <v>3380</v>
      </c>
      <c r="BP8" s="44">
        <f>BO8/$BO$7</f>
        <v>0.53438735177865615</v>
      </c>
      <c r="BQ8" s="44"/>
      <c r="BR8" s="22">
        <v>3174</v>
      </c>
      <c r="BS8" s="44">
        <f>BR8/BR7</f>
        <v>0.53398384925975773</v>
      </c>
      <c r="BT8" s="44"/>
      <c r="BU8" s="22">
        <v>3362</v>
      </c>
      <c r="BV8" s="44">
        <f>BU8/BU7</f>
        <v>0.55597817099388125</v>
      </c>
      <c r="BW8" s="44"/>
      <c r="BX8" s="22">
        <v>3380</v>
      </c>
      <c r="BY8" s="44">
        <f>BX8/BX7</f>
        <v>0.60389494371984997</v>
      </c>
      <c r="BZ8" s="44"/>
      <c r="CA8" s="22">
        <v>3038</v>
      </c>
      <c r="CB8" s="44">
        <f>CA8/CA7</f>
        <v>0.6022997620935765</v>
      </c>
      <c r="CC8" s="44"/>
      <c r="CD8" s="22">
        <v>2991</v>
      </c>
      <c r="CE8" s="44">
        <f>CD8/CD7</f>
        <v>0.55512249443207129</v>
      </c>
      <c r="CF8" s="44"/>
      <c r="CG8" s="22">
        <v>2991</v>
      </c>
      <c r="CH8" s="44">
        <f>CG8/CG7</f>
        <v>0.52208064234595919</v>
      </c>
      <c r="CI8" s="44"/>
      <c r="CJ8" s="22">
        <v>3110</v>
      </c>
      <c r="CK8" s="44">
        <f>CJ8/CJ7</f>
        <v>0.53080730500085338</v>
      </c>
      <c r="CL8" s="44"/>
      <c r="CM8" s="22">
        <v>3147</v>
      </c>
      <c r="CN8" s="44">
        <f>CM8/CM7</f>
        <v>0.5335707019328586</v>
      </c>
      <c r="CO8" s="44"/>
      <c r="CP8" s="22">
        <v>3243</v>
      </c>
      <c r="CQ8" s="44">
        <f>CP8/CP7</f>
        <v>0.52646103896103891</v>
      </c>
      <c r="CR8" s="44"/>
      <c r="CT8" s="22"/>
    </row>
    <row r="9" spans="1:98" s="46" customFormat="1" ht="14.25" outlineLevel="1">
      <c r="A9" s="28"/>
      <c r="B9" s="45" t="s">
        <v>14</v>
      </c>
      <c r="C9" s="41">
        <v>774</v>
      </c>
      <c r="D9" s="42">
        <v>0.23778801843317973</v>
      </c>
      <c r="E9" s="41">
        <v>906</v>
      </c>
      <c r="F9" s="42">
        <v>0.26773049645390073</v>
      </c>
      <c r="G9" s="41">
        <v>1022</v>
      </c>
      <c r="H9" s="42">
        <v>0.29700668410345832</v>
      </c>
      <c r="I9" s="41">
        <v>803</v>
      </c>
      <c r="J9" s="42">
        <v>0.23927294398092969</v>
      </c>
      <c r="K9" s="41">
        <v>731</v>
      </c>
      <c r="L9" s="42">
        <v>0.21424384525205159</v>
      </c>
      <c r="M9" s="41">
        <v>823</v>
      </c>
      <c r="N9" s="42">
        <v>0.22797783933518007</v>
      </c>
      <c r="O9" s="41">
        <v>916</v>
      </c>
      <c r="P9" s="42">
        <v>0.22865701447828257</v>
      </c>
      <c r="Q9" s="41">
        <v>891</v>
      </c>
      <c r="R9" s="42">
        <v>0.2357766604921937</v>
      </c>
      <c r="S9" s="41">
        <v>965</v>
      </c>
      <c r="T9" s="42">
        <v>0.23623011015911874</v>
      </c>
      <c r="U9" s="41">
        <v>1036</v>
      </c>
      <c r="V9" s="42">
        <v>0.23794212218649519</v>
      </c>
      <c r="W9" s="41">
        <v>1240</v>
      </c>
      <c r="X9" s="42">
        <v>0.26643747314138377</v>
      </c>
      <c r="Y9" s="41">
        <v>1108</v>
      </c>
      <c r="Z9" s="42">
        <v>0.26262147428300547</v>
      </c>
      <c r="AA9" s="42"/>
      <c r="AB9" s="41">
        <v>982</v>
      </c>
      <c r="AC9" s="42">
        <v>0.25198870926353606</v>
      </c>
      <c r="AD9" s="42"/>
      <c r="AE9" s="41">
        <v>976</v>
      </c>
      <c r="AF9" s="42">
        <v>0.26173236792705817</v>
      </c>
      <c r="AG9" s="42"/>
      <c r="AH9" s="41">
        <v>966</v>
      </c>
      <c r="AI9" s="42">
        <v>0.25630140620854336</v>
      </c>
      <c r="AJ9" s="42"/>
      <c r="AK9" s="41">
        <v>1099</v>
      </c>
      <c r="AL9" s="42">
        <v>0.27592267135325133</v>
      </c>
      <c r="AM9" s="42"/>
      <c r="AN9" s="41">
        <v>1220</v>
      </c>
      <c r="AO9" s="42">
        <v>0.280653324131585</v>
      </c>
      <c r="AP9" s="42"/>
      <c r="AQ9" s="41">
        <v>1434</v>
      </c>
      <c r="AR9" s="42">
        <v>0.31544214694236694</v>
      </c>
      <c r="AS9" s="42"/>
      <c r="AT9" s="41">
        <v>1280</v>
      </c>
      <c r="AU9" s="42">
        <v>0.29384756657483929</v>
      </c>
      <c r="AV9" s="42"/>
      <c r="AW9" s="41">
        <v>1412</v>
      </c>
      <c r="AX9" s="42">
        <v>0.31019332161687169</v>
      </c>
      <c r="AY9" s="42"/>
      <c r="AZ9" s="41">
        <v>1712</v>
      </c>
      <c r="BA9" s="42">
        <v>0.33914421553090335</v>
      </c>
      <c r="BB9" s="43"/>
      <c r="BC9" s="41">
        <v>1865</v>
      </c>
      <c r="BD9" s="42">
        <v>0.34755870294446517</v>
      </c>
      <c r="BE9" s="43"/>
      <c r="BF9" s="22">
        <v>2188</v>
      </c>
      <c r="BG9" s="44">
        <v>0.35933650845787485</v>
      </c>
      <c r="BH9" s="44"/>
      <c r="BI9" s="22">
        <v>2240</v>
      </c>
      <c r="BJ9" s="44">
        <v>0.3707995365005794</v>
      </c>
      <c r="BK9" s="44"/>
      <c r="BL9" s="22">
        <v>2369</v>
      </c>
      <c r="BM9" s="44">
        <v>0.38019579521746111</v>
      </c>
      <c r="BN9" s="44"/>
      <c r="BO9" s="22">
        <v>2611</v>
      </c>
      <c r="BP9" s="44">
        <f>BO9/$BO$7</f>
        <v>0.41280632411067192</v>
      </c>
      <c r="BQ9" s="44"/>
      <c r="BR9" s="22">
        <v>2536</v>
      </c>
      <c r="BS9" s="44">
        <f>BR9/BR7</f>
        <v>0.42664872139973081</v>
      </c>
      <c r="BT9" s="44"/>
      <c r="BU9" s="22">
        <v>2520</v>
      </c>
      <c r="BV9" s="44">
        <f>BU9/BU7</f>
        <v>0.41673557135769801</v>
      </c>
      <c r="BW9" s="44"/>
      <c r="BX9" s="22">
        <v>2112</v>
      </c>
      <c r="BY9" s="44">
        <f>BX9/BX7</f>
        <v>0.37734500625334999</v>
      </c>
      <c r="BZ9" s="44"/>
      <c r="CA9" s="22">
        <v>1921</v>
      </c>
      <c r="CB9" s="44">
        <f>CA9/CA7</f>
        <v>0.38084853291038856</v>
      </c>
      <c r="CC9" s="44"/>
      <c r="CD9" s="22">
        <v>2285</v>
      </c>
      <c r="CE9" s="44">
        <f>CD9/CD7</f>
        <v>0.42409057164068298</v>
      </c>
      <c r="CF9" s="44"/>
      <c r="CG9" s="22">
        <v>2587</v>
      </c>
      <c r="CH9" s="44">
        <f>CG9/CG7</f>
        <v>0.45156222726479317</v>
      </c>
      <c r="CI9" s="44"/>
      <c r="CJ9" s="22">
        <v>2560</v>
      </c>
      <c r="CK9" s="44">
        <f>CJ9/CJ7</f>
        <v>0.43693463048301756</v>
      </c>
      <c r="CL9" s="44"/>
      <c r="CM9" s="22">
        <v>2562</v>
      </c>
      <c r="CN9" s="44">
        <f>CM9/CM7</f>
        <v>0.43438453713123093</v>
      </c>
      <c r="CO9" s="44"/>
      <c r="CP9" s="22">
        <v>2776</v>
      </c>
      <c r="CQ9" s="44">
        <f>CP9/CP7</f>
        <v>0.45064935064935063</v>
      </c>
      <c r="CR9" s="44"/>
      <c r="CT9" s="22"/>
    </row>
    <row r="10" spans="1:98" s="46" customFormat="1" ht="14.25" outlineLevel="1">
      <c r="A10" s="28"/>
      <c r="B10" s="45" t="s">
        <v>12</v>
      </c>
      <c r="C10" s="41">
        <v>81</v>
      </c>
      <c r="D10" s="42">
        <v>2.488479262672811E-2</v>
      </c>
      <c r="E10" s="41">
        <v>112</v>
      </c>
      <c r="F10" s="42">
        <v>3.309692671394799E-2</v>
      </c>
      <c r="G10" s="41">
        <v>74</v>
      </c>
      <c r="H10" s="42">
        <v>2.1505376344086023E-2</v>
      </c>
      <c r="I10" s="41">
        <v>67</v>
      </c>
      <c r="J10" s="42">
        <v>1.9964243146603097E-2</v>
      </c>
      <c r="K10" s="41">
        <v>95</v>
      </c>
      <c r="L10" s="42">
        <v>2.7842907385697536E-2</v>
      </c>
      <c r="M10" s="41">
        <v>85</v>
      </c>
      <c r="N10" s="42">
        <v>2.3545706371191136E-2</v>
      </c>
      <c r="O10" s="41">
        <v>91</v>
      </c>
      <c r="P10" s="42">
        <v>2.2715926110833749E-2</v>
      </c>
      <c r="Q10" s="41">
        <v>72</v>
      </c>
      <c r="R10" s="42">
        <v>1.9052659433712621E-2</v>
      </c>
      <c r="S10" s="41">
        <v>80</v>
      </c>
      <c r="T10" s="42">
        <v>1.9583843329253364E-2</v>
      </c>
      <c r="U10" s="41">
        <v>95</v>
      </c>
      <c r="V10" s="42">
        <v>2.1819016995865869E-2</v>
      </c>
      <c r="W10" s="41">
        <v>100</v>
      </c>
      <c r="X10" s="42">
        <v>2.1486892995272882E-2</v>
      </c>
      <c r="Y10" s="41">
        <v>65</v>
      </c>
      <c r="Z10" s="42">
        <v>1.5406494429959706E-2</v>
      </c>
      <c r="AA10" s="42"/>
      <c r="AB10" s="41">
        <v>50</v>
      </c>
      <c r="AC10" s="42">
        <v>1.2830382345393894E-2</v>
      </c>
      <c r="AD10" s="42"/>
      <c r="AE10" s="41">
        <v>48</v>
      </c>
      <c r="AF10" s="42">
        <v>1.2872083668543845E-2</v>
      </c>
      <c r="AG10" s="42"/>
      <c r="AH10" s="41">
        <v>53</v>
      </c>
      <c r="AI10" s="42">
        <v>1.4062085433802069E-2</v>
      </c>
      <c r="AJ10" s="42"/>
      <c r="AK10" s="41">
        <v>61</v>
      </c>
      <c r="AL10" s="42">
        <v>1.5315089128797388E-2</v>
      </c>
      <c r="AM10" s="42"/>
      <c r="AN10" s="41">
        <v>113</v>
      </c>
      <c r="AO10" s="42">
        <v>2.5994939038417299E-2</v>
      </c>
      <c r="AP10" s="42"/>
      <c r="AQ10" s="41">
        <v>212</v>
      </c>
      <c r="AR10" s="42">
        <v>4.6634403871535418E-2</v>
      </c>
      <c r="AS10" s="42"/>
      <c r="AT10" s="41">
        <v>211</v>
      </c>
      <c r="AU10" s="42">
        <v>4.8438934802571165E-2</v>
      </c>
      <c r="AV10" s="42"/>
      <c r="AW10" s="41">
        <v>283</v>
      </c>
      <c r="AX10" s="42">
        <v>6.217047451669596E-2</v>
      </c>
      <c r="AY10" s="42"/>
      <c r="AZ10" s="41">
        <v>231</v>
      </c>
      <c r="BA10" s="42">
        <v>4.5760697305863705E-2</v>
      </c>
      <c r="BB10" s="43"/>
      <c r="BC10" s="41">
        <v>250</v>
      </c>
      <c r="BD10" s="42">
        <v>4.6589638464405517E-2</v>
      </c>
      <c r="BE10" s="43"/>
      <c r="BF10" s="22">
        <v>361</v>
      </c>
      <c r="BG10" s="44">
        <v>5.9287239283954671E-2</v>
      </c>
      <c r="BH10" s="44"/>
      <c r="BI10" s="22">
        <v>292</v>
      </c>
      <c r="BJ10" s="44">
        <v>4.8336368150968381E-2</v>
      </c>
      <c r="BK10" s="44"/>
      <c r="BL10" s="22">
        <v>276</v>
      </c>
      <c r="BM10" s="44">
        <v>4.4294655753490612E-2</v>
      </c>
      <c r="BN10" s="44"/>
      <c r="BO10" s="22">
        <v>334</v>
      </c>
      <c r="BP10" s="44">
        <f>BO10/$BO$7</f>
        <v>5.2806324110671939E-2</v>
      </c>
      <c r="BQ10" s="44"/>
      <c r="BR10" s="22">
        <v>234</v>
      </c>
      <c r="BS10" s="44">
        <f>BR10/BR7</f>
        <v>3.9367429340511441E-2</v>
      </c>
      <c r="BT10" s="44"/>
      <c r="BU10" s="22">
        <v>165</v>
      </c>
      <c r="BV10" s="44">
        <f>BU10/BU7</f>
        <v>2.7286257648420704E-2</v>
      </c>
      <c r="BW10" s="44"/>
      <c r="BX10" s="22">
        <v>105</v>
      </c>
      <c r="BY10" s="44">
        <f>BX10/BX7</f>
        <v>1.8760050026800073E-2</v>
      </c>
      <c r="BZ10" s="44"/>
      <c r="CA10" s="22">
        <v>85</v>
      </c>
      <c r="CB10" s="44">
        <f>CA10/CA7</f>
        <v>1.6851704996034892E-2</v>
      </c>
      <c r="CC10" s="44"/>
      <c r="CD10" s="22">
        <v>112</v>
      </c>
      <c r="CE10" s="44">
        <f>CD10/CD7</f>
        <v>2.0786933927245732E-2</v>
      </c>
      <c r="CF10" s="44"/>
      <c r="CG10" s="22">
        <v>151</v>
      </c>
      <c r="CH10" s="44">
        <f>CG10/CG7</f>
        <v>2.6357130389247686E-2</v>
      </c>
      <c r="CI10" s="44"/>
      <c r="CJ10" s="22">
        <v>189</v>
      </c>
      <c r="CK10" s="44">
        <f>CJ10/CJ7</f>
        <v>3.2258064516129031E-2</v>
      </c>
      <c r="CL10" s="44"/>
      <c r="CM10" s="22">
        <v>189</v>
      </c>
      <c r="CN10" s="44">
        <f>CM10/CM7</f>
        <v>3.204476093591048E-2</v>
      </c>
      <c r="CO10" s="44"/>
      <c r="CP10" s="22">
        <v>141</v>
      </c>
      <c r="CQ10" s="44">
        <f>CP10/CP7</f>
        <v>2.288961038961039E-2</v>
      </c>
      <c r="CR10" s="44"/>
      <c r="CT10" s="22"/>
    </row>
    <row r="11" spans="1:98" s="4" customFormat="1" ht="14.25" collapsed="1">
      <c r="A11" s="23" t="s">
        <v>59</v>
      </c>
      <c r="B11" s="23"/>
      <c r="C11" s="24">
        <v>20539</v>
      </c>
      <c r="D11" s="25"/>
      <c r="E11" s="24">
        <v>20418</v>
      </c>
      <c r="F11" s="25"/>
      <c r="G11" s="24">
        <v>20262</v>
      </c>
      <c r="H11" s="25"/>
      <c r="I11" s="24">
        <v>19924</v>
      </c>
      <c r="J11" s="25"/>
      <c r="K11" s="24">
        <v>19806</v>
      </c>
      <c r="L11" s="25"/>
      <c r="M11" s="24">
        <v>20100</v>
      </c>
      <c r="N11" s="25"/>
      <c r="O11" s="24">
        <v>20717</v>
      </c>
      <c r="P11" s="25"/>
      <c r="Q11" s="24">
        <v>21035</v>
      </c>
      <c r="R11" s="25"/>
      <c r="S11" s="24">
        <v>21503</v>
      </c>
      <c r="T11" s="25"/>
      <c r="U11" s="24">
        <v>22087</v>
      </c>
      <c r="V11" s="25"/>
      <c r="W11" s="24">
        <v>23060</v>
      </c>
      <c r="X11" s="25"/>
      <c r="Y11" s="24">
        <v>22999</v>
      </c>
      <c r="Z11" s="25"/>
      <c r="AA11" s="25"/>
      <c r="AB11" s="24">
        <v>22230</v>
      </c>
      <c r="AC11" s="25"/>
      <c r="AD11" s="25"/>
      <c r="AE11" s="24">
        <v>21354</v>
      </c>
      <c r="AF11" s="25"/>
      <c r="AG11" s="25"/>
      <c r="AH11" s="24">
        <v>20732</v>
      </c>
      <c r="AI11" s="25"/>
      <c r="AJ11" s="25"/>
      <c r="AK11" s="24">
        <v>20440</v>
      </c>
      <c r="AL11" s="25"/>
      <c r="AM11" s="25"/>
      <c r="AN11" s="24">
        <v>21004</v>
      </c>
      <c r="AO11" s="25"/>
      <c r="AP11" s="25"/>
      <c r="AQ11" s="24">
        <v>21607</v>
      </c>
      <c r="AR11" s="25"/>
      <c r="AS11" s="25"/>
      <c r="AT11" s="24">
        <v>22521</v>
      </c>
      <c r="AU11" s="25"/>
      <c r="AV11" s="25"/>
      <c r="AW11" s="24">
        <v>23104</v>
      </c>
      <c r="AX11" s="25"/>
      <c r="AY11" s="25"/>
      <c r="AZ11" s="24">
        <v>24343</v>
      </c>
      <c r="BA11" s="25"/>
      <c r="BB11" s="13"/>
      <c r="BC11" s="24">
        <v>25553</v>
      </c>
      <c r="BD11" s="25"/>
      <c r="BE11" s="13"/>
      <c r="BF11" s="20">
        <v>27659</v>
      </c>
      <c r="BG11" s="21"/>
      <c r="BH11" s="21"/>
      <c r="BI11" s="20">
        <v>28893</v>
      </c>
      <c r="BJ11" s="21"/>
      <c r="BK11" s="21"/>
      <c r="BL11" s="20">
        <v>30034</v>
      </c>
      <c r="BM11" s="59"/>
      <c r="BN11" s="59"/>
      <c r="BO11" s="20">
        <v>30671</v>
      </c>
      <c r="BP11" s="59"/>
      <c r="BQ11" s="59"/>
      <c r="BR11" s="20">
        <v>30406</v>
      </c>
      <c r="BS11" s="21"/>
      <c r="BT11" s="21"/>
      <c r="BU11" s="20">
        <v>29621</v>
      </c>
      <c r="BV11" s="21"/>
      <c r="BW11" s="21"/>
      <c r="BX11" s="20">
        <v>28294</v>
      </c>
      <c r="BY11" s="21"/>
      <c r="BZ11" s="21"/>
      <c r="CA11" s="20">
        <v>26846</v>
      </c>
      <c r="CB11" s="21"/>
      <c r="CC11" s="21"/>
      <c r="CD11" s="20">
        <v>25808</v>
      </c>
      <c r="CE11" s="21"/>
      <c r="CF11" s="21"/>
      <c r="CG11" s="20">
        <v>25241</v>
      </c>
      <c r="CH11" s="21"/>
      <c r="CI11" s="21"/>
      <c r="CJ11" s="20">
        <v>25332</v>
      </c>
      <c r="CK11" s="21"/>
      <c r="CL11" s="21"/>
      <c r="CM11" s="20">
        <v>25628</v>
      </c>
      <c r="CN11" s="21"/>
      <c r="CO11" s="21"/>
      <c r="CP11" s="20">
        <v>26346</v>
      </c>
      <c r="CQ11" s="21"/>
      <c r="CR11" s="44"/>
      <c r="CT11" s="11"/>
    </row>
    <row r="12" spans="1:98" s="46" customFormat="1" ht="14.25" outlineLevel="1">
      <c r="A12" s="26"/>
      <c r="B12" s="27" t="s">
        <v>13</v>
      </c>
      <c r="C12" s="24">
        <v>16296</v>
      </c>
      <c r="D12" s="25">
        <v>0.79341740104192027</v>
      </c>
      <c r="E12" s="24">
        <v>15896</v>
      </c>
      <c r="F12" s="25">
        <v>0.77852874914291315</v>
      </c>
      <c r="G12" s="24">
        <v>15491</v>
      </c>
      <c r="H12" s="25">
        <v>0.76453459678215374</v>
      </c>
      <c r="I12" s="24">
        <v>15247</v>
      </c>
      <c r="J12" s="25">
        <v>0.76525798032523584</v>
      </c>
      <c r="K12" s="24">
        <v>15243</v>
      </c>
      <c r="L12" s="25">
        <v>0.76961526810057557</v>
      </c>
      <c r="M12" s="24">
        <v>15549</v>
      </c>
      <c r="N12" s="25">
        <v>0.77358208955223884</v>
      </c>
      <c r="O12" s="24">
        <v>16123</v>
      </c>
      <c r="P12" s="25">
        <v>0.77824974658493029</v>
      </c>
      <c r="Q12" s="24">
        <v>16408</v>
      </c>
      <c r="R12" s="25">
        <v>0.78003327787021626</v>
      </c>
      <c r="S12" s="24">
        <v>16808</v>
      </c>
      <c r="T12" s="25">
        <v>0.78165837325024412</v>
      </c>
      <c r="U12" s="24">
        <v>17156</v>
      </c>
      <c r="V12" s="25">
        <v>0.77674650246751487</v>
      </c>
      <c r="W12" s="24">
        <v>17674</v>
      </c>
      <c r="X12" s="25">
        <v>0.7664353859496964</v>
      </c>
      <c r="Y12" s="24">
        <v>17586</v>
      </c>
      <c r="Z12" s="25">
        <v>0.76464194095395455</v>
      </c>
      <c r="AA12" s="25"/>
      <c r="AB12" s="24">
        <v>17104</v>
      </c>
      <c r="AC12" s="25">
        <v>0.76941070625281149</v>
      </c>
      <c r="AD12" s="25"/>
      <c r="AE12" s="24">
        <v>16424</v>
      </c>
      <c r="AF12" s="25">
        <v>0.76912990540413972</v>
      </c>
      <c r="AG12" s="25"/>
      <c r="AH12" s="24">
        <v>15984</v>
      </c>
      <c r="AI12" s="25">
        <v>0.77098205672390507</v>
      </c>
      <c r="AJ12" s="25"/>
      <c r="AK12" s="24">
        <v>15735</v>
      </c>
      <c r="AL12" s="25">
        <v>0.76981409001956946</v>
      </c>
      <c r="AM12" s="25"/>
      <c r="AN12" s="24">
        <v>15948</v>
      </c>
      <c r="AO12" s="25">
        <v>0.75928394591506376</v>
      </c>
      <c r="AP12" s="25"/>
      <c r="AQ12" s="24">
        <v>15885</v>
      </c>
      <c r="AR12" s="25">
        <v>0.7351784144027399</v>
      </c>
      <c r="AS12" s="25"/>
      <c r="AT12" s="24">
        <v>16164</v>
      </c>
      <c r="AU12" s="25">
        <v>0.71773011855601443</v>
      </c>
      <c r="AV12" s="25"/>
      <c r="AW12" s="24">
        <v>16084</v>
      </c>
      <c r="AX12" s="25">
        <v>0.69615650969529086</v>
      </c>
      <c r="AY12" s="25"/>
      <c r="AZ12" s="24">
        <v>16552</v>
      </c>
      <c r="BA12" s="25">
        <v>0.67994906133179966</v>
      </c>
      <c r="BB12" s="13"/>
      <c r="BC12" s="24">
        <v>17050</v>
      </c>
      <c r="BD12" s="25">
        <v>0.66724063710718895</v>
      </c>
      <c r="BE12" s="13"/>
      <c r="BF12" s="20">
        <v>18009</v>
      </c>
      <c r="BG12" s="21">
        <v>0.65110813839979753</v>
      </c>
      <c r="BH12" s="21"/>
      <c r="BI12" s="20">
        <v>18478</v>
      </c>
      <c r="BJ12" s="21">
        <v>0.63953206659052364</v>
      </c>
      <c r="BK12" s="21"/>
      <c r="BL12" s="20">
        <v>19285</v>
      </c>
      <c r="BM12" s="21">
        <v>0.6421056136378771</v>
      </c>
      <c r="BN12" s="21"/>
      <c r="BO12" s="20">
        <v>18957</v>
      </c>
      <c r="BP12" s="21">
        <f>BO12/$BO$11</f>
        <v>0.61807570669361933</v>
      </c>
      <c r="BQ12" s="21"/>
      <c r="BR12" s="20">
        <v>18246</v>
      </c>
      <c r="BS12" s="21">
        <f>BR12/BR11</f>
        <v>0.60007893178977834</v>
      </c>
      <c r="BT12" s="21"/>
      <c r="BU12" s="20">
        <v>17518</v>
      </c>
      <c r="BV12" s="21">
        <f>BU12/BU11</f>
        <v>0.59140474663245668</v>
      </c>
      <c r="BW12" s="21"/>
      <c r="BX12" s="20">
        <v>16865</v>
      </c>
      <c r="BY12" s="21">
        <f>BX12/BX11</f>
        <v>0.59606276949176507</v>
      </c>
      <c r="BZ12" s="21"/>
      <c r="CA12" s="20">
        <v>16398</v>
      </c>
      <c r="CB12" s="21">
        <f>CA12/CA11</f>
        <v>0.61081725396707143</v>
      </c>
      <c r="CC12" s="21"/>
      <c r="CD12" s="20">
        <v>15706</v>
      </c>
      <c r="CE12" s="21">
        <f>CD12/CD11</f>
        <v>0.60857098574085555</v>
      </c>
      <c r="CF12" s="21"/>
      <c r="CG12" s="20">
        <v>15210</v>
      </c>
      <c r="CH12" s="21">
        <f>CG12/CG11</f>
        <v>0.60259102254268848</v>
      </c>
      <c r="CI12" s="21"/>
      <c r="CJ12" s="20">
        <v>14858</v>
      </c>
      <c r="CK12" s="21">
        <f>CJ12/CJ11</f>
        <v>0.58653087004579185</v>
      </c>
      <c r="CL12" s="21"/>
      <c r="CM12" s="20">
        <v>14742</v>
      </c>
      <c r="CN12" s="21">
        <f>CM12/CM11</f>
        <v>0.5752302169502107</v>
      </c>
      <c r="CO12" s="21"/>
      <c r="CP12" s="20">
        <v>14894</v>
      </c>
      <c r="CQ12" s="21">
        <f>CP12/CP11</f>
        <v>0.56532300918545508</v>
      </c>
      <c r="CR12" s="44"/>
    </row>
    <row r="13" spans="1:98" s="46" customFormat="1" ht="14.25" outlineLevel="1">
      <c r="A13" s="26"/>
      <c r="B13" s="27" t="s">
        <v>14</v>
      </c>
      <c r="C13" s="24">
        <v>3289</v>
      </c>
      <c r="D13" s="25">
        <v>0.16013437849944009</v>
      </c>
      <c r="E13" s="24">
        <v>3393</v>
      </c>
      <c r="F13" s="25">
        <v>0.16617690273288274</v>
      </c>
      <c r="G13" s="24">
        <v>3553</v>
      </c>
      <c r="H13" s="25">
        <v>0.1753528773072747</v>
      </c>
      <c r="I13" s="24">
        <v>3525</v>
      </c>
      <c r="J13" s="25">
        <v>0.17692230475808071</v>
      </c>
      <c r="K13" s="24">
        <v>3399</v>
      </c>
      <c r="L13" s="25">
        <v>0.17161466222356861</v>
      </c>
      <c r="M13" s="24">
        <v>3382</v>
      </c>
      <c r="N13" s="25">
        <v>0.1682587064676617</v>
      </c>
      <c r="O13" s="24">
        <v>3411</v>
      </c>
      <c r="P13" s="25">
        <v>0.16464739103152001</v>
      </c>
      <c r="Q13" s="24">
        <v>3529</v>
      </c>
      <c r="R13" s="25">
        <v>0.16776800570477776</v>
      </c>
      <c r="S13" s="24">
        <v>3644</v>
      </c>
      <c r="T13" s="25">
        <v>0.16946472585220668</v>
      </c>
      <c r="U13" s="24">
        <v>3881</v>
      </c>
      <c r="V13" s="25">
        <v>0.17571422103499795</v>
      </c>
      <c r="W13" s="24">
        <v>4255</v>
      </c>
      <c r="X13" s="25">
        <v>0.18451864700780574</v>
      </c>
      <c r="Y13" s="24">
        <v>4360</v>
      </c>
      <c r="Z13" s="25">
        <v>0.1895734597156398</v>
      </c>
      <c r="AA13" s="25"/>
      <c r="AB13" s="24">
        <v>4255</v>
      </c>
      <c r="AC13" s="25">
        <v>0.19140800719748088</v>
      </c>
      <c r="AD13" s="25"/>
      <c r="AE13" s="24">
        <v>4189</v>
      </c>
      <c r="AF13" s="25">
        <v>0.19616933595579283</v>
      </c>
      <c r="AG13" s="25"/>
      <c r="AH13" s="24">
        <v>4103</v>
      </c>
      <c r="AI13" s="25">
        <v>0.19790661778892532</v>
      </c>
      <c r="AJ13" s="25"/>
      <c r="AK13" s="24">
        <v>4066</v>
      </c>
      <c r="AL13" s="25">
        <v>0.19892367906066535</v>
      </c>
      <c r="AM13" s="25"/>
      <c r="AN13" s="24">
        <v>4294</v>
      </c>
      <c r="AO13" s="25">
        <v>0.20443725004760999</v>
      </c>
      <c r="AP13" s="25"/>
      <c r="AQ13" s="24">
        <v>4732</v>
      </c>
      <c r="AR13" s="25">
        <v>0.21900310084694774</v>
      </c>
      <c r="AS13" s="25"/>
      <c r="AT13" s="24">
        <v>4903</v>
      </c>
      <c r="AU13" s="25">
        <v>0.21770791705519293</v>
      </c>
      <c r="AV13" s="25"/>
      <c r="AW13" s="24">
        <v>5245</v>
      </c>
      <c r="AX13" s="25">
        <v>0.22701696675900276</v>
      </c>
      <c r="AY13" s="25"/>
      <c r="AZ13" s="24">
        <v>5897</v>
      </c>
      <c r="BA13" s="25">
        <v>0.24224623094934888</v>
      </c>
      <c r="BB13" s="13"/>
      <c r="BC13" s="24">
        <v>6514</v>
      </c>
      <c r="BD13" s="25">
        <v>0.25492114428834189</v>
      </c>
      <c r="BE13" s="13"/>
      <c r="BF13" s="20">
        <v>7478</v>
      </c>
      <c r="BG13" s="21">
        <v>0.27036407679236413</v>
      </c>
      <c r="BH13" s="21"/>
      <c r="BI13" s="20">
        <v>8213</v>
      </c>
      <c r="BJ13" s="21">
        <v>0.28425570207316653</v>
      </c>
      <c r="BK13" s="21"/>
      <c r="BL13" s="20">
        <v>8611</v>
      </c>
      <c r="BM13" s="21">
        <v>0.28670839714989677</v>
      </c>
      <c r="BN13" s="21"/>
      <c r="BO13" s="20">
        <v>9510</v>
      </c>
      <c r="BP13" s="21">
        <f>BO13/$BO$11</f>
        <v>0.31006488213621985</v>
      </c>
      <c r="BQ13" s="21"/>
      <c r="BR13" s="20">
        <v>10029</v>
      </c>
      <c r="BS13" s="21">
        <f>BR13/BR11</f>
        <v>0.32983621653620998</v>
      </c>
      <c r="BT13" s="21"/>
      <c r="BU13" s="20">
        <v>10308</v>
      </c>
      <c r="BV13" s="21">
        <f>BU13/BU11</f>
        <v>0.34799635393808448</v>
      </c>
      <c r="BW13" s="21"/>
      <c r="BX13" s="20">
        <v>9928</v>
      </c>
      <c r="BY13" s="21">
        <f>BX13/BX11</f>
        <v>0.35088711387573335</v>
      </c>
      <c r="BZ13" s="21"/>
      <c r="CA13" s="20">
        <v>9381</v>
      </c>
      <c r="CB13" s="21">
        <f>CA13/CA11</f>
        <v>0.34943753259331001</v>
      </c>
      <c r="CC13" s="21"/>
      <c r="CD13" s="20">
        <v>9177</v>
      </c>
      <c r="CE13" s="21">
        <f>CD13/CD11</f>
        <v>0.35558741475511468</v>
      </c>
      <c r="CF13" s="21"/>
      <c r="CG13" s="20">
        <v>9199</v>
      </c>
      <c r="CH13" s="21">
        <f>CG13/CG11</f>
        <v>0.36444673348916445</v>
      </c>
      <c r="CI13" s="21"/>
      <c r="CJ13" s="20">
        <v>9599</v>
      </c>
      <c r="CK13" s="21">
        <f>CJ13/CJ11</f>
        <v>0.37892783830727933</v>
      </c>
      <c r="CL13" s="21"/>
      <c r="CM13" s="20">
        <v>9931</v>
      </c>
      <c r="CN13" s="21">
        <f>CM13/CM11</f>
        <v>0.38750585297331042</v>
      </c>
      <c r="CO13" s="21"/>
      <c r="CP13" s="20">
        <v>10467</v>
      </c>
      <c r="CQ13" s="21">
        <f>CP13/CP11</f>
        <v>0.39728991118196311</v>
      </c>
      <c r="CR13" s="44"/>
    </row>
    <row r="14" spans="1:98" s="46" customFormat="1" ht="14.25" outlineLevel="1">
      <c r="A14" s="26"/>
      <c r="B14" s="27" t="s">
        <v>12</v>
      </c>
      <c r="C14" s="24">
        <v>954</v>
      </c>
      <c r="D14" s="25">
        <v>4.6448220458639659E-2</v>
      </c>
      <c r="E14" s="24">
        <v>1129</v>
      </c>
      <c r="F14" s="25">
        <v>5.5294348124204133E-2</v>
      </c>
      <c r="G14" s="24">
        <v>1218</v>
      </c>
      <c r="H14" s="25">
        <v>6.0112525910571514E-2</v>
      </c>
      <c r="I14" s="24">
        <v>1152</v>
      </c>
      <c r="J14" s="25">
        <v>5.7819714916683397E-2</v>
      </c>
      <c r="K14" s="24">
        <v>1164</v>
      </c>
      <c r="L14" s="25">
        <v>5.8770069675855803E-2</v>
      </c>
      <c r="M14" s="24">
        <v>1169</v>
      </c>
      <c r="N14" s="25">
        <v>5.8159203980099501E-2</v>
      </c>
      <c r="O14" s="24">
        <v>1183</v>
      </c>
      <c r="P14" s="25">
        <v>5.7102862383549745E-2</v>
      </c>
      <c r="Q14" s="24">
        <v>1098</v>
      </c>
      <c r="R14" s="25">
        <v>5.2198716425005939E-2</v>
      </c>
      <c r="S14" s="24">
        <v>1051</v>
      </c>
      <c r="T14" s="25">
        <v>4.8876900897549182E-2</v>
      </c>
      <c r="U14" s="24">
        <v>1050</v>
      </c>
      <c r="V14" s="25">
        <v>4.753927649748721E-2</v>
      </c>
      <c r="W14" s="24">
        <v>1131</v>
      </c>
      <c r="X14" s="25">
        <v>4.9045967042497834E-2</v>
      </c>
      <c r="Y14" s="24">
        <v>1053</v>
      </c>
      <c r="Z14" s="25">
        <v>4.578459933040567E-2</v>
      </c>
      <c r="AA14" s="25"/>
      <c r="AB14" s="24">
        <v>871</v>
      </c>
      <c r="AC14" s="25">
        <v>3.9181286549707602E-2</v>
      </c>
      <c r="AD14" s="25"/>
      <c r="AE14" s="24">
        <v>741</v>
      </c>
      <c r="AF14" s="25">
        <v>3.4700758640067435E-2</v>
      </c>
      <c r="AG14" s="25"/>
      <c r="AH14" s="24">
        <v>645</v>
      </c>
      <c r="AI14" s="25">
        <v>3.1111325487169592E-2</v>
      </c>
      <c r="AJ14" s="25"/>
      <c r="AK14" s="24">
        <v>639</v>
      </c>
      <c r="AL14" s="25">
        <v>3.1262230919765169E-2</v>
      </c>
      <c r="AM14" s="25"/>
      <c r="AN14" s="24">
        <v>762</v>
      </c>
      <c r="AO14" s="25">
        <v>3.6278804037326223E-2</v>
      </c>
      <c r="AP14" s="25"/>
      <c r="AQ14" s="24">
        <v>990</v>
      </c>
      <c r="AR14" s="25">
        <v>4.5818484750312402E-2</v>
      </c>
      <c r="AS14" s="25"/>
      <c r="AT14" s="24">
        <v>1454</v>
      </c>
      <c r="AU14" s="25">
        <v>6.4561964388792678E-2</v>
      </c>
      <c r="AV14" s="25"/>
      <c r="AW14" s="24">
        <v>1775</v>
      </c>
      <c r="AX14" s="25">
        <v>7.6826523545706377E-2</v>
      </c>
      <c r="AY14" s="25"/>
      <c r="AZ14" s="24">
        <v>1894</v>
      </c>
      <c r="BA14" s="25">
        <v>7.780470771885141E-2</v>
      </c>
      <c r="BB14" s="13"/>
      <c r="BC14" s="24">
        <v>1989</v>
      </c>
      <c r="BD14" s="25">
        <v>7.7838218604469142E-2</v>
      </c>
      <c r="BE14" s="13"/>
      <c r="BF14" s="20">
        <v>2172</v>
      </c>
      <c r="BG14" s="21">
        <v>7.8527784807838313E-2</v>
      </c>
      <c r="BH14" s="21"/>
      <c r="BI14" s="20">
        <v>2202</v>
      </c>
      <c r="BJ14" s="21">
        <v>7.6212231336309832E-2</v>
      </c>
      <c r="BK14" s="21"/>
      <c r="BL14" s="20">
        <v>2138</v>
      </c>
      <c r="BM14" s="21">
        <v>7.1185989212226145E-2</v>
      </c>
      <c r="BN14" s="21"/>
      <c r="BO14" s="20">
        <v>2204</v>
      </c>
      <c r="BP14" s="21">
        <f>BO14/$BO$11</f>
        <v>7.1859411170160745E-2</v>
      </c>
      <c r="BQ14" s="21"/>
      <c r="BR14" s="20">
        <v>2131</v>
      </c>
      <c r="BS14" s="21">
        <f>BR14/BR11</f>
        <v>7.0084851674011711E-2</v>
      </c>
      <c r="BT14" s="21"/>
      <c r="BU14" s="20">
        <v>1795</v>
      </c>
      <c r="BV14" s="21">
        <f>BU14/BU11</f>
        <v>6.0598899429458827E-2</v>
      </c>
      <c r="BW14" s="21"/>
      <c r="BX14" s="20">
        <v>1501</v>
      </c>
      <c r="BY14" s="21">
        <f>BX14/BX11</f>
        <v>5.3050116632501587E-2</v>
      </c>
      <c r="BZ14" s="21"/>
      <c r="CA14" s="20">
        <v>1067</v>
      </c>
      <c r="CB14" s="21">
        <f>CA14/CA11</f>
        <v>3.9745213439618565E-2</v>
      </c>
      <c r="CC14" s="21"/>
      <c r="CD14" s="20">
        <v>925</v>
      </c>
      <c r="CE14" s="21">
        <f>CD14/CD11</f>
        <v>3.5841599504029757E-2</v>
      </c>
      <c r="CF14" s="21"/>
      <c r="CG14" s="20">
        <v>832</v>
      </c>
      <c r="CH14" s="21">
        <f>CG14/CG11</f>
        <v>3.2962243968147065E-2</v>
      </c>
      <c r="CI14" s="21"/>
      <c r="CJ14" s="20">
        <v>875</v>
      </c>
      <c r="CK14" s="21">
        <f>CJ14/CJ11</f>
        <v>3.4541291646928783E-2</v>
      </c>
      <c r="CL14" s="21"/>
      <c r="CM14" s="20">
        <v>955</v>
      </c>
      <c r="CN14" s="21">
        <f>CM14/CM11</f>
        <v>3.7263930076478852E-2</v>
      </c>
      <c r="CO14" s="21"/>
      <c r="CP14" s="20">
        <v>985</v>
      </c>
      <c r="CQ14" s="21">
        <f>CP14/CP11</f>
        <v>3.7387079632581796E-2</v>
      </c>
      <c r="CR14" s="44"/>
    </row>
    <row r="15" spans="1:98" s="4" customFormat="1" ht="14.25" collapsed="1">
      <c r="A15" s="40" t="s">
        <v>29</v>
      </c>
      <c r="B15" s="40"/>
      <c r="C15" s="41">
        <v>316</v>
      </c>
      <c r="D15" s="42"/>
      <c r="E15" s="41">
        <v>339</v>
      </c>
      <c r="F15" s="42"/>
      <c r="G15" s="41">
        <v>367</v>
      </c>
      <c r="H15" s="42"/>
      <c r="I15" s="41">
        <v>388</v>
      </c>
      <c r="J15" s="42"/>
      <c r="K15" s="41">
        <v>402</v>
      </c>
      <c r="L15" s="42"/>
      <c r="M15" s="41">
        <v>403</v>
      </c>
      <c r="N15" s="42"/>
      <c r="O15" s="41">
        <v>407</v>
      </c>
      <c r="P15" s="42"/>
      <c r="Q15" s="41">
        <v>392</v>
      </c>
      <c r="R15" s="42"/>
      <c r="S15" s="41">
        <v>398</v>
      </c>
      <c r="T15" s="42"/>
      <c r="U15" s="41">
        <v>394</v>
      </c>
      <c r="V15" s="42"/>
      <c r="W15" s="41">
        <v>400</v>
      </c>
      <c r="X15" s="42"/>
      <c r="Y15" s="41">
        <v>400</v>
      </c>
      <c r="Z15" s="42"/>
      <c r="AA15" s="42"/>
      <c r="AB15" s="41">
        <v>409</v>
      </c>
      <c r="AC15" s="42"/>
      <c r="AD15" s="42"/>
      <c r="AE15" s="41">
        <v>408</v>
      </c>
      <c r="AF15" s="42"/>
      <c r="AG15" s="42"/>
      <c r="AH15" s="41">
        <v>431</v>
      </c>
      <c r="AI15" s="42"/>
      <c r="AJ15" s="42"/>
      <c r="AK15" s="41">
        <v>439</v>
      </c>
      <c r="AL15" s="42"/>
      <c r="AM15" s="42"/>
      <c r="AN15" s="41">
        <v>492</v>
      </c>
      <c r="AO15" s="42"/>
      <c r="AP15" s="42"/>
      <c r="AQ15" s="41">
        <v>531</v>
      </c>
      <c r="AR15" s="42"/>
      <c r="AS15" s="42"/>
      <c r="AT15" s="41">
        <v>564</v>
      </c>
      <c r="AU15" s="42"/>
      <c r="AV15" s="42"/>
      <c r="AW15" s="41">
        <v>587</v>
      </c>
      <c r="AX15" s="42"/>
      <c r="AY15" s="42"/>
      <c r="AZ15" s="41">
        <v>587</v>
      </c>
      <c r="BA15" s="42"/>
      <c r="BB15" s="43"/>
      <c r="BC15" s="41">
        <v>588</v>
      </c>
      <c r="BD15" s="42"/>
      <c r="BE15" s="43"/>
      <c r="BF15" s="22">
        <v>586</v>
      </c>
      <c r="BG15" s="44"/>
      <c r="BH15" s="44"/>
      <c r="BI15" s="22">
        <v>592</v>
      </c>
      <c r="BJ15" s="44"/>
      <c r="BK15" s="44"/>
      <c r="BL15" s="22">
        <v>584</v>
      </c>
      <c r="BM15" s="44"/>
      <c r="BN15" s="44"/>
      <c r="BO15" s="22">
        <v>586</v>
      </c>
      <c r="BP15" s="44"/>
      <c r="BQ15" s="44"/>
      <c r="BR15" s="22">
        <v>596</v>
      </c>
      <c r="BS15" s="44"/>
      <c r="BT15" s="44"/>
      <c r="BU15" s="22">
        <v>597</v>
      </c>
      <c r="BV15" s="44"/>
      <c r="BW15" s="44"/>
      <c r="BX15" s="22">
        <v>599</v>
      </c>
      <c r="BY15" s="44"/>
      <c r="BZ15" s="44"/>
      <c r="CA15" s="22">
        <v>627</v>
      </c>
      <c r="CB15" s="44"/>
      <c r="CC15" s="44"/>
      <c r="CD15" s="22">
        <v>636</v>
      </c>
      <c r="CE15" s="44"/>
      <c r="CF15" s="44"/>
      <c r="CG15" s="22">
        <v>634</v>
      </c>
      <c r="CH15" s="44"/>
      <c r="CI15" s="44"/>
      <c r="CJ15" s="22">
        <v>635</v>
      </c>
      <c r="CK15" s="44"/>
      <c r="CL15" s="44"/>
      <c r="CM15" s="22">
        <v>634</v>
      </c>
      <c r="CN15" s="44"/>
      <c r="CO15" s="44"/>
      <c r="CP15" s="22">
        <v>643</v>
      </c>
      <c r="CQ15" s="44"/>
      <c r="CR15" s="44"/>
    </row>
    <row r="16" spans="1:98" s="46" customFormat="1" ht="14.25" outlineLevel="1">
      <c r="A16" s="28"/>
      <c r="B16" s="45" t="s">
        <v>13</v>
      </c>
      <c r="C16" s="41">
        <v>242</v>
      </c>
      <c r="D16" s="42">
        <v>0.76582278481012656</v>
      </c>
      <c r="E16" s="41">
        <v>245</v>
      </c>
      <c r="F16" s="42">
        <v>0.72271386430678464</v>
      </c>
      <c r="G16" s="41">
        <v>251</v>
      </c>
      <c r="H16" s="42">
        <v>0.68392370572207084</v>
      </c>
      <c r="I16" s="41">
        <v>254</v>
      </c>
      <c r="J16" s="42">
        <v>0.65463917525773196</v>
      </c>
      <c r="K16" s="41">
        <v>266</v>
      </c>
      <c r="L16" s="42">
        <v>0.6616915422885572</v>
      </c>
      <c r="M16" s="41">
        <v>261</v>
      </c>
      <c r="N16" s="42">
        <v>0.64764267990074442</v>
      </c>
      <c r="O16" s="41">
        <v>265</v>
      </c>
      <c r="P16" s="42">
        <v>0.65110565110565111</v>
      </c>
      <c r="Q16" s="41">
        <v>248</v>
      </c>
      <c r="R16" s="42">
        <v>0.63265306122448983</v>
      </c>
      <c r="S16" s="41">
        <v>252</v>
      </c>
      <c r="T16" s="42">
        <v>0.63316582914572861</v>
      </c>
      <c r="U16" s="41">
        <v>251</v>
      </c>
      <c r="V16" s="42">
        <v>0.63705583756345174</v>
      </c>
      <c r="W16" s="41">
        <v>252</v>
      </c>
      <c r="X16" s="42">
        <v>0.63</v>
      </c>
      <c r="Y16" s="41">
        <v>253</v>
      </c>
      <c r="Z16" s="42">
        <v>0.63249999999999995</v>
      </c>
      <c r="AA16" s="42"/>
      <c r="AB16" s="41">
        <v>263</v>
      </c>
      <c r="AC16" s="42">
        <v>0.64303178484107582</v>
      </c>
      <c r="AD16" s="42"/>
      <c r="AE16" s="41">
        <v>261</v>
      </c>
      <c r="AF16" s="42">
        <v>0.63970588235294112</v>
      </c>
      <c r="AG16" s="42"/>
      <c r="AH16" s="41">
        <v>264</v>
      </c>
      <c r="AI16" s="42">
        <v>0.61252900232018559</v>
      </c>
      <c r="AJ16" s="42"/>
      <c r="AK16" s="41">
        <v>253</v>
      </c>
      <c r="AL16" s="42">
        <v>0.57630979498861046</v>
      </c>
      <c r="AM16" s="42"/>
      <c r="AN16" s="41">
        <v>256</v>
      </c>
      <c r="AO16" s="42">
        <v>0.52032520325203258</v>
      </c>
      <c r="AP16" s="42"/>
      <c r="AQ16" s="41">
        <v>249</v>
      </c>
      <c r="AR16" s="42">
        <v>0.46892655367231639</v>
      </c>
      <c r="AS16" s="42"/>
      <c r="AT16" s="41">
        <v>267</v>
      </c>
      <c r="AU16" s="42">
        <v>0.47340425531914893</v>
      </c>
      <c r="AV16" s="42"/>
      <c r="AW16" s="41">
        <v>265</v>
      </c>
      <c r="AX16" s="42">
        <v>0.45144804088586032</v>
      </c>
      <c r="AY16" s="42"/>
      <c r="AZ16" s="41">
        <v>260</v>
      </c>
      <c r="BA16" s="42">
        <v>0.44293015332197616</v>
      </c>
      <c r="BB16" s="43"/>
      <c r="BC16" s="41">
        <v>262</v>
      </c>
      <c r="BD16" s="42">
        <v>0.445578231292517</v>
      </c>
      <c r="BE16" s="43"/>
      <c r="BF16" s="22">
        <v>247</v>
      </c>
      <c r="BG16" s="44">
        <v>0.42150170648464164</v>
      </c>
      <c r="BH16" s="44"/>
      <c r="BI16" s="22">
        <v>243</v>
      </c>
      <c r="BJ16" s="44">
        <v>0.41047297297297297</v>
      </c>
      <c r="BK16" s="44"/>
      <c r="BL16" s="22">
        <v>237</v>
      </c>
      <c r="BM16" s="44">
        <v>0.40582191780821919</v>
      </c>
      <c r="BN16" s="44"/>
      <c r="BO16" s="22">
        <v>233</v>
      </c>
      <c r="BP16" s="44">
        <f>BO16/$BO$15</f>
        <v>0.39761092150170646</v>
      </c>
      <c r="BQ16" s="44"/>
      <c r="BR16" s="22">
        <v>222</v>
      </c>
      <c r="BS16" s="44">
        <f>BR16/BR15</f>
        <v>0.37248322147651008</v>
      </c>
      <c r="BT16" s="44"/>
      <c r="BU16" s="22">
        <v>224</v>
      </c>
      <c r="BV16" s="44">
        <f>BU16/BU15</f>
        <v>0.37520938023450584</v>
      </c>
      <c r="BW16" s="44"/>
      <c r="BX16" s="22">
        <v>225</v>
      </c>
      <c r="BY16" s="44">
        <f>BX16/BX15</f>
        <v>0.37562604340567612</v>
      </c>
      <c r="BZ16" s="44"/>
      <c r="CA16" s="22">
        <v>238</v>
      </c>
      <c r="CB16" s="44">
        <f>CA16/CA15</f>
        <v>0.37958532695374803</v>
      </c>
      <c r="CC16" s="44"/>
      <c r="CD16" s="22">
        <v>239</v>
      </c>
      <c r="CE16" s="44">
        <f>CD16/CD15</f>
        <v>0.37578616352201261</v>
      </c>
      <c r="CF16" s="44"/>
      <c r="CG16" s="22">
        <v>237</v>
      </c>
      <c r="CH16" s="44">
        <f>CG16/CG15</f>
        <v>0.37381703470031546</v>
      </c>
      <c r="CI16" s="44"/>
      <c r="CJ16" s="22">
        <v>234</v>
      </c>
      <c r="CK16" s="44">
        <f>CJ16/CJ15</f>
        <v>0.36850393700787404</v>
      </c>
      <c r="CL16" s="44"/>
      <c r="CM16" s="22">
        <v>232</v>
      </c>
      <c r="CN16" s="44">
        <f>CM16/CM15</f>
        <v>0.36593059936908517</v>
      </c>
      <c r="CO16" s="44"/>
      <c r="CP16" s="22">
        <v>242</v>
      </c>
      <c r="CQ16" s="44">
        <f>CP16/CP15</f>
        <v>0.37636080870917576</v>
      </c>
      <c r="CR16" s="44"/>
    </row>
    <row r="17" spans="1:96" s="46" customFormat="1" ht="14.25" outlineLevel="1">
      <c r="A17" s="28"/>
      <c r="B17" s="45" t="s">
        <v>14</v>
      </c>
      <c r="C17" s="41">
        <v>74</v>
      </c>
      <c r="D17" s="42">
        <v>0.23417721518987342</v>
      </c>
      <c r="E17" s="41">
        <v>94</v>
      </c>
      <c r="F17" s="42">
        <v>0.27728613569321536</v>
      </c>
      <c r="G17" s="41">
        <v>116</v>
      </c>
      <c r="H17" s="42">
        <v>0.31607629427792916</v>
      </c>
      <c r="I17" s="41">
        <v>133</v>
      </c>
      <c r="J17" s="42">
        <v>0.34278350515463918</v>
      </c>
      <c r="K17" s="41">
        <v>135</v>
      </c>
      <c r="L17" s="42">
        <v>0.33582089552238809</v>
      </c>
      <c r="M17" s="41">
        <v>141</v>
      </c>
      <c r="N17" s="42">
        <v>0.34987593052109184</v>
      </c>
      <c r="O17" s="41">
        <v>141</v>
      </c>
      <c r="P17" s="42">
        <v>0.34643734643734642</v>
      </c>
      <c r="Q17" s="41">
        <v>143</v>
      </c>
      <c r="R17" s="42">
        <v>0.36479591836734693</v>
      </c>
      <c r="S17" s="41">
        <v>146</v>
      </c>
      <c r="T17" s="42">
        <v>0.36683417085427134</v>
      </c>
      <c r="U17" s="41">
        <v>143</v>
      </c>
      <c r="V17" s="42">
        <v>0.3629441624365482</v>
      </c>
      <c r="W17" s="41">
        <v>146</v>
      </c>
      <c r="X17" s="42">
        <v>0.36499999999999999</v>
      </c>
      <c r="Y17" s="41">
        <v>144</v>
      </c>
      <c r="Z17" s="42">
        <v>0.36</v>
      </c>
      <c r="AA17" s="42"/>
      <c r="AB17" s="41">
        <v>142</v>
      </c>
      <c r="AC17" s="42">
        <v>0.3471882640586797</v>
      </c>
      <c r="AD17" s="42"/>
      <c r="AE17" s="41">
        <v>144</v>
      </c>
      <c r="AF17" s="42">
        <v>0.35294117647058826</v>
      </c>
      <c r="AG17" s="42"/>
      <c r="AH17" s="41">
        <v>165</v>
      </c>
      <c r="AI17" s="42">
        <v>0.38283062645011601</v>
      </c>
      <c r="AJ17" s="42"/>
      <c r="AK17" s="41">
        <v>185</v>
      </c>
      <c r="AL17" s="42">
        <v>0.42141230068337132</v>
      </c>
      <c r="AM17" s="42"/>
      <c r="AN17" s="41">
        <v>235</v>
      </c>
      <c r="AO17" s="42">
        <v>0.47764227642276424</v>
      </c>
      <c r="AP17" s="42"/>
      <c r="AQ17" s="41">
        <v>280</v>
      </c>
      <c r="AR17" s="42">
        <v>0.52730696798493404</v>
      </c>
      <c r="AS17" s="42"/>
      <c r="AT17" s="41">
        <v>293</v>
      </c>
      <c r="AU17" s="42">
        <v>0.51950354609929073</v>
      </c>
      <c r="AV17" s="42"/>
      <c r="AW17" s="41">
        <v>318</v>
      </c>
      <c r="AX17" s="42">
        <v>0.54173764906303234</v>
      </c>
      <c r="AY17" s="42"/>
      <c r="AZ17" s="41">
        <v>322</v>
      </c>
      <c r="BA17" s="42">
        <v>0.54855195911413968</v>
      </c>
      <c r="BB17" s="43"/>
      <c r="BC17" s="41">
        <v>323</v>
      </c>
      <c r="BD17" s="42">
        <v>0.54931972789115646</v>
      </c>
      <c r="BE17" s="43"/>
      <c r="BF17" s="22">
        <v>337</v>
      </c>
      <c r="BG17" s="44">
        <v>0.57508532423208192</v>
      </c>
      <c r="BH17" s="44"/>
      <c r="BI17" s="22">
        <v>346</v>
      </c>
      <c r="BJ17" s="44">
        <v>0.58445945945945943</v>
      </c>
      <c r="BK17" s="44"/>
      <c r="BL17" s="22">
        <v>343</v>
      </c>
      <c r="BM17" s="44">
        <v>0.58732876712328763</v>
      </c>
      <c r="BN17" s="44"/>
      <c r="BO17" s="22">
        <v>348</v>
      </c>
      <c r="BP17" s="44">
        <f>BO17/$BO$15</f>
        <v>0.59385665529010234</v>
      </c>
      <c r="BQ17" s="44"/>
      <c r="BR17" s="22">
        <v>371</v>
      </c>
      <c r="BS17" s="44">
        <f>BR17/BR15</f>
        <v>0.62248322147651003</v>
      </c>
      <c r="BT17" s="44"/>
      <c r="BU17" s="22">
        <v>368</v>
      </c>
      <c r="BV17" s="44">
        <f>BU17/BU15</f>
        <v>0.6164154103852596</v>
      </c>
      <c r="BW17" s="44"/>
      <c r="BX17" s="22">
        <v>368</v>
      </c>
      <c r="BY17" s="44">
        <f>BX17/BX15</f>
        <v>0.61435726210350583</v>
      </c>
      <c r="BZ17" s="44"/>
      <c r="CA17" s="22">
        <v>382</v>
      </c>
      <c r="CB17" s="44">
        <f>CA17/CA15</f>
        <v>0.60925039872408293</v>
      </c>
      <c r="CC17" s="44"/>
      <c r="CD17" s="22">
        <v>386</v>
      </c>
      <c r="CE17" s="44">
        <f>CD17/CD15</f>
        <v>0.60691823899371067</v>
      </c>
      <c r="CF17" s="44"/>
      <c r="CG17" s="22">
        <v>387</v>
      </c>
      <c r="CH17" s="44">
        <f>CG17/CG15</f>
        <v>0.61041009463722395</v>
      </c>
      <c r="CI17" s="44"/>
      <c r="CJ17" s="22">
        <v>393</v>
      </c>
      <c r="CK17" s="44">
        <f>CJ17/CJ15</f>
        <v>0.61889763779527562</v>
      </c>
      <c r="CL17" s="44"/>
      <c r="CM17" s="22">
        <v>392</v>
      </c>
      <c r="CN17" s="44">
        <f>CM17/CM15</f>
        <v>0.6182965299684543</v>
      </c>
      <c r="CO17" s="44"/>
      <c r="CP17" s="22">
        <v>393</v>
      </c>
      <c r="CQ17" s="44">
        <f>CP17/CP15</f>
        <v>0.61119751166407466</v>
      </c>
      <c r="CR17" s="44"/>
    </row>
    <row r="18" spans="1:96" s="48" customFormat="1" ht="14.25" outlineLevel="1">
      <c r="A18" s="47"/>
      <c r="B18" s="45" t="s">
        <v>12</v>
      </c>
      <c r="C18" s="41">
        <v>0</v>
      </c>
      <c r="D18" s="42">
        <v>0</v>
      </c>
      <c r="E18" s="41">
        <v>0</v>
      </c>
      <c r="F18" s="42">
        <v>0</v>
      </c>
      <c r="G18" s="41">
        <v>0</v>
      </c>
      <c r="H18" s="42">
        <v>0</v>
      </c>
      <c r="I18" s="41">
        <v>1</v>
      </c>
      <c r="J18" s="42">
        <v>2.5773195876288659E-3</v>
      </c>
      <c r="K18" s="41">
        <v>1</v>
      </c>
      <c r="L18" s="42">
        <v>2.4875621890547263E-3</v>
      </c>
      <c r="M18" s="41">
        <v>1</v>
      </c>
      <c r="N18" s="42">
        <v>2.4813895781637717E-3</v>
      </c>
      <c r="O18" s="41">
        <v>1</v>
      </c>
      <c r="P18" s="42">
        <v>2.4570024570024569E-3</v>
      </c>
      <c r="Q18" s="41">
        <v>1</v>
      </c>
      <c r="R18" s="42">
        <v>2.5510204081632651E-3</v>
      </c>
      <c r="S18" s="41">
        <v>0</v>
      </c>
      <c r="T18" s="42">
        <v>0</v>
      </c>
      <c r="U18" s="41">
        <v>0</v>
      </c>
      <c r="V18" s="42">
        <v>0</v>
      </c>
      <c r="W18" s="41">
        <v>2</v>
      </c>
      <c r="X18" s="42">
        <v>5.0000000000000001E-3</v>
      </c>
      <c r="Y18" s="41">
        <v>3</v>
      </c>
      <c r="Z18" s="42">
        <v>7.4999999999999997E-3</v>
      </c>
      <c r="AA18" s="42"/>
      <c r="AB18" s="41">
        <v>4</v>
      </c>
      <c r="AC18" s="42">
        <v>9.7799511002444987E-3</v>
      </c>
      <c r="AD18" s="42"/>
      <c r="AE18" s="41">
        <v>3</v>
      </c>
      <c r="AF18" s="42">
        <v>7.3529411764705881E-3</v>
      </c>
      <c r="AG18" s="42"/>
      <c r="AH18" s="41">
        <v>2</v>
      </c>
      <c r="AI18" s="42">
        <v>4.6403712296983757E-3</v>
      </c>
      <c r="AJ18" s="42"/>
      <c r="AK18" s="41">
        <v>1</v>
      </c>
      <c r="AL18" s="42">
        <v>2.2779043280182231E-3</v>
      </c>
      <c r="AM18" s="42"/>
      <c r="AN18" s="41">
        <v>1</v>
      </c>
      <c r="AO18" s="42">
        <v>2.0325203252032522E-3</v>
      </c>
      <c r="AP18" s="42"/>
      <c r="AQ18" s="41">
        <v>2</v>
      </c>
      <c r="AR18" s="42">
        <v>3.766478342749529E-3</v>
      </c>
      <c r="AS18" s="42"/>
      <c r="AT18" s="41">
        <v>4</v>
      </c>
      <c r="AU18" s="42">
        <v>7.0921985815602835E-3</v>
      </c>
      <c r="AV18" s="42"/>
      <c r="AW18" s="41">
        <v>4</v>
      </c>
      <c r="AX18" s="42">
        <v>6.8143100511073255E-3</v>
      </c>
      <c r="AY18" s="42"/>
      <c r="AZ18" s="41">
        <v>5</v>
      </c>
      <c r="BA18" s="42">
        <v>8.5178875638841564E-3</v>
      </c>
      <c r="BB18" s="43"/>
      <c r="BC18" s="41">
        <v>3</v>
      </c>
      <c r="BD18" s="42">
        <v>5.1020408163265302E-3</v>
      </c>
      <c r="BE18" s="43"/>
      <c r="BF18" s="22">
        <v>2</v>
      </c>
      <c r="BG18" s="44">
        <v>3.4129692832764505E-3</v>
      </c>
      <c r="BH18" s="44"/>
      <c r="BI18" s="22">
        <v>3</v>
      </c>
      <c r="BJ18" s="44">
        <v>5.0675675675675678E-3</v>
      </c>
      <c r="BK18" s="44"/>
      <c r="BL18" s="22">
        <v>4</v>
      </c>
      <c r="BM18" s="44">
        <v>6.8493150684931503E-3</v>
      </c>
      <c r="BN18" s="44"/>
      <c r="BO18" s="22">
        <v>5</v>
      </c>
      <c r="BP18" s="44">
        <f>BO18/$BO$15</f>
        <v>8.5324232081911266E-3</v>
      </c>
      <c r="BQ18" s="44"/>
      <c r="BR18" s="22">
        <v>3</v>
      </c>
      <c r="BS18" s="44">
        <f>BR18/BR15</f>
        <v>5.0335570469798654E-3</v>
      </c>
      <c r="BT18" s="44"/>
      <c r="BU18" s="22">
        <v>5</v>
      </c>
      <c r="BV18" s="44">
        <f>BU18/BU15</f>
        <v>8.3752093802345051E-3</v>
      </c>
      <c r="BW18" s="44"/>
      <c r="BX18" s="22">
        <v>6</v>
      </c>
      <c r="BY18" s="44">
        <f>BX18/BX15</f>
        <v>1.001669449081803E-2</v>
      </c>
      <c r="BZ18" s="44"/>
      <c r="CA18" s="22">
        <v>7</v>
      </c>
      <c r="CB18" s="44">
        <f>CA18/CA15</f>
        <v>1.1164274322169059E-2</v>
      </c>
      <c r="CC18" s="44"/>
      <c r="CD18" s="22">
        <v>11</v>
      </c>
      <c r="CE18" s="44">
        <f>CD18/CD15</f>
        <v>1.7295597484276729E-2</v>
      </c>
      <c r="CF18" s="44"/>
      <c r="CG18" s="22">
        <v>10</v>
      </c>
      <c r="CH18" s="44">
        <f>CG18/CG15</f>
        <v>1.5772870662460567E-2</v>
      </c>
      <c r="CI18" s="44"/>
      <c r="CJ18" s="22">
        <v>8</v>
      </c>
      <c r="CK18" s="44">
        <f>CJ18/CJ15</f>
        <v>1.2598425196850394E-2</v>
      </c>
      <c r="CL18" s="44"/>
      <c r="CM18" s="22">
        <v>10</v>
      </c>
      <c r="CN18" s="44">
        <f>CM18/CM15</f>
        <v>1.5772870662460567E-2</v>
      </c>
      <c r="CO18" s="44"/>
      <c r="CP18" s="22">
        <v>8</v>
      </c>
      <c r="CQ18" s="44">
        <f>CP18/CP15</f>
        <v>1.2441679626749611E-2</v>
      </c>
      <c r="CR18" s="44"/>
    </row>
    <row r="19" spans="1:96" ht="14.25">
      <c r="A19" s="23" t="s">
        <v>56</v>
      </c>
      <c r="B19" s="23"/>
      <c r="C19" s="24">
        <v>4395</v>
      </c>
      <c r="D19" s="25"/>
      <c r="E19" s="24">
        <v>4506</v>
      </c>
      <c r="F19" s="25"/>
      <c r="G19" s="24">
        <v>4483</v>
      </c>
      <c r="H19" s="25"/>
      <c r="I19" s="24">
        <v>4416</v>
      </c>
      <c r="J19" s="25"/>
      <c r="K19" s="24">
        <v>4223</v>
      </c>
      <c r="L19" s="25"/>
      <c r="M19" s="24">
        <v>4396</v>
      </c>
      <c r="N19" s="25"/>
      <c r="O19" s="24">
        <v>4260</v>
      </c>
      <c r="P19" s="25"/>
      <c r="Q19" s="24">
        <v>4158</v>
      </c>
      <c r="R19" s="25"/>
      <c r="S19" s="24">
        <v>4209</v>
      </c>
      <c r="T19" s="25"/>
      <c r="U19" s="24">
        <v>4364</v>
      </c>
      <c r="V19" s="25"/>
      <c r="W19" s="24">
        <v>4363</v>
      </c>
      <c r="X19" s="25"/>
      <c r="Y19" s="24">
        <v>4499</v>
      </c>
      <c r="Z19" s="25"/>
      <c r="AA19" s="25"/>
      <c r="AB19" s="24">
        <v>4741</v>
      </c>
      <c r="AC19" s="25"/>
      <c r="AD19" s="25"/>
      <c r="AE19" s="24">
        <v>4618</v>
      </c>
      <c r="AF19" s="25"/>
      <c r="AG19" s="25"/>
      <c r="AH19" s="24">
        <v>4578</v>
      </c>
      <c r="AI19" s="25"/>
      <c r="AJ19" s="25"/>
      <c r="AK19" s="24">
        <v>4583</v>
      </c>
      <c r="AL19" s="25"/>
      <c r="AM19" s="25"/>
      <c r="AN19" s="24">
        <v>4664</v>
      </c>
      <c r="AO19" s="25"/>
      <c r="AP19" s="25"/>
      <c r="AQ19" s="24">
        <v>4718</v>
      </c>
      <c r="AR19" s="25"/>
      <c r="AS19" s="25"/>
      <c r="AT19" s="24">
        <v>4860</v>
      </c>
      <c r="AU19" s="25"/>
      <c r="AV19" s="25"/>
      <c r="AW19" s="24">
        <v>4991</v>
      </c>
      <c r="AX19" s="25"/>
      <c r="AY19" s="25"/>
      <c r="AZ19" s="24">
        <v>4681</v>
      </c>
      <c r="BA19" s="25"/>
      <c r="BB19" s="13"/>
      <c r="BC19" s="24">
        <v>4607</v>
      </c>
      <c r="BD19" s="25"/>
      <c r="BE19" s="13"/>
      <c r="BF19" s="20">
        <v>4710</v>
      </c>
      <c r="BG19" s="21"/>
      <c r="BH19" s="21"/>
      <c r="BI19" s="20">
        <v>4950</v>
      </c>
      <c r="BJ19" s="21"/>
      <c r="BK19" s="21"/>
      <c r="BL19" s="20">
        <v>5096</v>
      </c>
      <c r="BM19" s="21"/>
      <c r="BN19" s="21"/>
      <c r="BO19" s="20">
        <v>5096</v>
      </c>
      <c r="BP19" s="21"/>
      <c r="BQ19" s="21"/>
      <c r="BR19" s="20">
        <v>4991</v>
      </c>
      <c r="BS19" s="21"/>
      <c r="BT19" s="21"/>
      <c r="BU19" s="20">
        <v>4774</v>
      </c>
      <c r="BV19" s="21"/>
      <c r="BW19" s="21"/>
      <c r="BX19" s="20">
        <v>4498</v>
      </c>
      <c r="BY19" s="21"/>
      <c r="BZ19" s="21"/>
      <c r="CA19" s="20">
        <v>4352</v>
      </c>
      <c r="CB19" s="21"/>
      <c r="CC19" s="21"/>
      <c r="CD19" s="20">
        <v>4264</v>
      </c>
      <c r="CE19" s="21"/>
      <c r="CF19" s="21"/>
      <c r="CG19" s="20">
        <v>4094</v>
      </c>
      <c r="CH19" s="21"/>
      <c r="CI19" s="21"/>
      <c r="CJ19" s="20">
        <v>4210</v>
      </c>
      <c r="CK19" s="21"/>
      <c r="CL19" s="21"/>
      <c r="CM19" s="20">
        <v>4170</v>
      </c>
      <c r="CN19" s="21"/>
      <c r="CO19" s="21"/>
      <c r="CP19" s="20">
        <v>4116</v>
      </c>
      <c r="CQ19" s="21"/>
      <c r="CR19" s="44"/>
    </row>
    <row r="20" spans="1:96" s="46" customFormat="1" ht="14.25" outlineLevel="1">
      <c r="A20" s="26"/>
      <c r="B20" s="27" t="s">
        <v>13</v>
      </c>
      <c r="C20" s="24">
        <v>2114</v>
      </c>
      <c r="D20" s="25">
        <v>0.48100113765642777</v>
      </c>
      <c r="E20" s="24">
        <v>2177</v>
      </c>
      <c r="F20" s="25">
        <v>0.48313359964491787</v>
      </c>
      <c r="G20" s="24">
        <v>2062</v>
      </c>
      <c r="H20" s="25">
        <v>0.4599598483158599</v>
      </c>
      <c r="I20" s="24">
        <v>2047</v>
      </c>
      <c r="J20" s="25">
        <v>0.46354166666666669</v>
      </c>
      <c r="K20" s="24">
        <v>1950</v>
      </c>
      <c r="L20" s="25">
        <v>0.46175704475491358</v>
      </c>
      <c r="M20" s="24">
        <v>2061</v>
      </c>
      <c r="N20" s="25">
        <v>0.46883530482256597</v>
      </c>
      <c r="O20" s="24">
        <v>2007</v>
      </c>
      <c r="P20" s="25">
        <v>0.47112676056338026</v>
      </c>
      <c r="Q20" s="24">
        <v>1973</v>
      </c>
      <c r="R20" s="25">
        <v>0.47450697450697449</v>
      </c>
      <c r="S20" s="24">
        <v>2025</v>
      </c>
      <c r="T20" s="25">
        <v>0.48111190306486101</v>
      </c>
      <c r="U20" s="24">
        <v>2086</v>
      </c>
      <c r="V20" s="25">
        <v>0.47800183318056827</v>
      </c>
      <c r="W20" s="24">
        <v>2098</v>
      </c>
      <c r="X20" s="25">
        <v>0.48086179234471693</v>
      </c>
      <c r="Y20" s="24">
        <v>2087</v>
      </c>
      <c r="Z20" s="25">
        <v>0.46388086241386972</v>
      </c>
      <c r="AA20" s="25"/>
      <c r="AB20" s="24">
        <v>2121</v>
      </c>
      <c r="AC20" s="25">
        <v>0.44737397173592069</v>
      </c>
      <c r="AD20" s="25"/>
      <c r="AE20" s="24">
        <v>2037</v>
      </c>
      <c r="AF20" s="25">
        <v>0.44110004330879171</v>
      </c>
      <c r="AG20" s="25"/>
      <c r="AH20" s="24">
        <v>2042</v>
      </c>
      <c r="AI20" s="25">
        <v>0.44604630843162951</v>
      </c>
      <c r="AJ20" s="25"/>
      <c r="AK20" s="24">
        <v>1973</v>
      </c>
      <c r="AL20" s="25">
        <v>0.43050403665721143</v>
      </c>
      <c r="AM20" s="25"/>
      <c r="AN20" s="24">
        <v>2010</v>
      </c>
      <c r="AO20" s="25">
        <v>0.43096054888507718</v>
      </c>
      <c r="AP20" s="25"/>
      <c r="AQ20" s="24">
        <v>2014</v>
      </c>
      <c r="AR20" s="25">
        <v>0.42687579482831706</v>
      </c>
      <c r="AS20" s="25"/>
      <c r="AT20" s="24">
        <v>2072</v>
      </c>
      <c r="AU20" s="25">
        <v>0.42633744855967076</v>
      </c>
      <c r="AV20" s="25"/>
      <c r="AW20" s="24">
        <v>2099</v>
      </c>
      <c r="AX20" s="25">
        <v>0.42055700260468842</v>
      </c>
      <c r="AY20" s="25"/>
      <c r="AZ20" s="24">
        <v>1714</v>
      </c>
      <c r="BA20" s="25">
        <v>0.36616107669301429</v>
      </c>
      <c r="BB20" s="13"/>
      <c r="BC20" s="24">
        <v>1610</v>
      </c>
      <c r="BD20" s="25">
        <v>0.34946820056435857</v>
      </c>
      <c r="BE20" s="13"/>
      <c r="BF20" s="20">
        <v>1594</v>
      </c>
      <c r="BG20" s="21">
        <v>0.3384288747346072</v>
      </c>
      <c r="BH20" s="21"/>
      <c r="BI20" s="20">
        <v>1539</v>
      </c>
      <c r="BJ20" s="21">
        <v>0.31090909090909091</v>
      </c>
      <c r="BK20" s="21"/>
      <c r="BL20" s="20">
        <v>1542</v>
      </c>
      <c r="BM20" s="21">
        <v>0.30259026687598117</v>
      </c>
      <c r="BN20" s="21"/>
      <c r="BO20" s="20">
        <v>1523</v>
      </c>
      <c r="BP20" s="21">
        <f>BO20/$BO$19</f>
        <v>0.29886185243328101</v>
      </c>
      <c r="BQ20" s="21"/>
      <c r="BR20" s="20">
        <v>1375</v>
      </c>
      <c r="BS20" s="21">
        <f>BR20/BR19</f>
        <v>0.27549589260669205</v>
      </c>
      <c r="BT20" s="21"/>
      <c r="BU20" s="20">
        <v>1280</v>
      </c>
      <c r="BV20" s="21">
        <f>BU20/BU19</f>
        <v>0.26811897779639715</v>
      </c>
      <c r="BW20" s="21"/>
      <c r="BX20" s="20">
        <v>1251</v>
      </c>
      <c r="BY20" s="21">
        <f>BX20/BX19</f>
        <v>0.27812361049355266</v>
      </c>
      <c r="BZ20" s="21"/>
      <c r="CA20" s="20">
        <v>1275</v>
      </c>
      <c r="CB20" s="21">
        <f>CA20/CA19</f>
        <v>0.29296875</v>
      </c>
      <c r="CC20" s="21"/>
      <c r="CD20" s="20">
        <v>1287</v>
      </c>
      <c r="CE20" s="21">
        <f>CD20/CD19</f>
        <v>0.30182926829268292</v>
      </c>
      <c r="CF20" s="21"/>
      <c r="CG20" s="20">
        <v>1249</v>
      </c>
      <c r="CH20" s="21">
        <f>CG20/CG19</f>
        <v>0.30508060576453344</v>
      </c>
      <c r="CI20" s="21"/>
      <c r="CJ20" s="20">
        <v>1205</v>
      </c>
      <c r="CK20" s="21">
        <f>CJ20/CJ19</f>
        <v>0.28622327790973873</v>
      </c>
      <c r="CL20" s="21"/>
      <c r="CM20" s="20">
        <v>1142</v>
      </c>
      <c r="CN20" s="21">
        <f>CM20/CM19</f>
        <v>0.27386091127098322</v>
      </c>
      <c r="CO20" s="21"/>
      <c r="CP20" s="20">
        <v>1194</v>
      </c>
      <c r="CQ20" s="21">
        <f>CP20/CP19</f>
        <v>0.29008746355685133</v>
      </c>
      <c r="CR20" s="44"/>
    </row>
    <row r="21" spans="1:96" s="46" customFormat="1" ht="14.25" outlineLevel="1">
      <c r="A21" s="26"/>
      <c r="B21" s="27" t="s">
        <v>14</v>
      </c>
      <c r="C21" s="24">
        <v>888</v>
      </c>
      <c r="D21" s="25">
        <v>0.20204778156996586</v>
      </c>
      <c r="E21" s="24">
        <v>907</v>
      </c>
      <c r="F21" s="25">
        <v>0.20128717265867732</v>
      </c>
      <c r="G21" s="24">
        <v>947</v>
      </c>
      <c r="H21" s="25">
        <v>0.21124247155922374</v>
      </c>
      <c r="I21" s="24">
        <v>1004</v>
      </c>
      <c r="J21" s="25">
        <v>0.22735507246376813</v>
      </c>
      <c r="K21" s="24">
        <v>916</v>
      </c>
      <c r="L21" s="25">
        <v>0.21690741179256454</v>
      </c>
      <c r="M21" s="24">
        <v>939</v>
      </c>
      <c r="N21" s="25">
        <v>0.21360327570518653</v>
      </c>
      <c r="O21" s="24">
        <v>873</v>
      </c>
      <c r="P21" s="25">
        <v>0.20492957746478874</v>
      </c>
      <c r="Q21" s="24">
        <v>825</v>
      </c>
      <c r="R21" s="25">
        <v>0.1984126984126984</v>
      </c>
      <c r="S21" s="24">
        <v>794</v>
      </c>
      <c r="T21" s="25">
        <v>0.18864338322641958</v>
      </c>
      <c r="U21" s="24">
        <v>812</v>
      </c>
      <c r="V21" s="25">
        <v>0.18606782768102659</v>
      </c>
      <c r="W21" s="24">
        <v>826</v>
      </c>
      <c r="X21" s="25">
        <v>0.18931927572771029</v>
      </c>
      <c r="Y21" s="24">
        <v>888</v>
      </c>
      <c r="Z21" s="25">
        <v>0.19737719493220715</v>
      </c>
      <c r="AA21" s="25"/>
      <c r="AB21" s="24">
        <v>1023</v>
      </c>
      <c r="AC21" s="25">
        <v>0.21577726218097448</v>
      </c>
      <c r="AD21" s="25"/>
      <c r="AE21" s="24">
        <v>1030</v>
      </c>
      <c r="AF21" s="25">
        <v>0.22304027717626679</v>
      </c>
      <c r="AG21" s="25"/>
      <c r="AH21" s="24">
        <v>1075</v>
      </c>
      <c r="AI21" s="25">
        <v>0.23481869812145043</v>
      </c>
      <c r="AJ21" s="25"/>
      <c r="AK21" s="24">
        <v>1137</v>
      </c>
      <c r="AL21" s="25">
        <v>0.24809077023783549</v>
      </c>
      <c r="AM21" s="25"/>
      <c r="AN21" s="24">
        <v>1173</v>
      </c>
      <c r="AO21" s="25">
        <v>0.25150085763293312</v>
      </c>
      <c r="AP21" s="25"/>
      <c r="AQ21" s="24">
        <v>1199</v>
      </c>
      <c r="AR21" s="25">
        <v>0.25413310724883426</v>
      </c>
      <c r="AS21" s="25"/>
      <c r="AT21" s="24">
        <v>1229</v>
      </c>
      <c r="AU21" s="25">
        <v>0.25288065843621399</v>
      </c>
      <c r="AV21" s="25"/>
      <c r="AW21" s="24">
        <v>1344</v>
      </c>
      <c r="AX21" s="25">
        <v>0.26928471248246844</v>
      </c>
      <c r="AY21" s="25"/>
      <c r="AZ21" s="24">
        <v>1442</v>
      </c>
      <c r="BA21" s="25">
        <v>0.30805383465071567</v>
      </c>
      <c r="BB21" s="13"/>
      <c r="BC21" s="24">
        <v>1479</v>
      </c>
      <c r="BD21" s="25">
        <v>0.3210332103321033</v>
      </c>
      <c r="BE21" s="13"/>
      <c r="BF21" s="20">
        <v>1493</v>
      </c>
      <c r="BG21" s="21">
        <v>0.31698513800424627</v>
      </c>
      <c r="BH21" s="21"/>
      <c r="BI21" s="20">
        <v>1636</v>
      </c>
      <c r="BJ21" s="21">
        <v>0.33050505050505052</v>
      </c>
      <c r="BK21" s="21"/>
      <c r="BL21" s="20">
        <v>1655</v>
      </c>
      <c r="BM21" s="21">
        <v>0.32476452119309263</v>
      </c>
      <c r="BN21" s="21"/>
      <c r="BO21" s="20">
        <v>1651</v>
      </c>
      <c r="BP21" s="21">
        <f>BO21/$BO$19</f>
        <v>0.32397959183673469</v>
      </c>
      <c r="BQ21" s="21"/>
      <c r="BR21" s="20">
        <v>1635</v>
      </c>
      <c r="BS21" s="21">
        <f>BR21/BR19</f>
        <v>0.32758966139050288</v>
      </c>
      <c r="BT21" s="21"/>
      <c r="BU21" s="20">
        <v>1623</v>
      </c>
      <c r="BV21" s="21">
        <f>BU21/BU19</f>
        <v>0.33996648512777544</v>
      </c>
      <c r="BW21" s="21"/>
      <c r="BX21" s="20">
        <v>1556</v>
      </c>
      <c r="BY21" s="21">
        <f>BX21/BX19</f>
        <v>0.34593152512227654</v>
      </c>
      <c r="BZ21" s="21"/>
      <c r="CA21" s="20">
        <v>1559</v>
      </c>
      <c r="CB21" s="21">
        <f>CA21/CA19</f>
        <v>0.35822610294117646</v>
      </c>
      <c r="CC21" s="21"/>
      <c r="CD21" s="20">
        <v>1381</v>
      </c>
      <c r="CE21" s="21">
        <f>CD21/CD19</f>
        <v>0.32387429643527205</v>
      </c>
      <c r="CF21" s="21"/>
      <c r="CG21" s="20">
        <v>1244</v>
      </c>
      <c r="CH21" s="21">
        <f>CG21/CG19</f>
        <v>0.30385930630190522</v>
      </c>
      <c r="CI21" s="21"/>
      <c r="CJ21" s="20">
        <v>1170</v>
      </c>
      <c r="CK21" s="21">
        <f>CJ21/CJ19</f>
        <v>0.27790973871733965</v>
      </c>
      <c r="CL21" s="21"/>
      <c r="CM21" s="20">
        <v>1115</v>
      </c>
      <c r="CN21" s="21">
        <f>CM21/CM19</f>
        <v>0.26738609112709832</v>
      </c>
      <c r="CO21" s="21"/>
      <c r="CP21" s="20">
        <v>1092</v>
      </c>
      <c r="CQ21" s="21">
        <f>CP21/CP19</f>
        <v>0.26530612244897961</v>
      </c>
      <c r="CR21" s="44"/>
    </row>
    <row r="22" spans="1:96" s="46" customFormat="1" ht="14.25" outlineLevel="1">
      <c r="A22" s="60"/>
      <c r="B22" s="60" t="s">
        <v>12</v>
      </c>
      <c r="C22" s="61">
        <v>1393</v>
      </c>
      <c r="D22" s="62">
        <v>0.3169510807736064</v>
      </c>
      <c r="E22" s="61">
        <v>1422</v>
      </c>
      <c r="F22" s="62">
        <v>0.31557922769640478</v>
      </c>
      <c r="G22" s="61">
        <v>1474</v>
      </c>
      <c r="H22" s="62">
        <v>0.32879768012491634</v>
      </c>
      <c r="I22" s="61">
        <v>1365</v>
      </c>
      <c r="J22" s="62">
        <v>0.30910326086956524</v>
      </c>
      <c r="K22" s="61">
        <v>1357</v>
      </c>
      <c r="L22" s="62">
        <v>0.32133554345252191</v>
      </c>
      <c r="M22" s="61">
        <v>1396</v>
      </c>
      <c r="N22" s="62">
        <v>0.31756141947224747</v>
      </c>
      <c r="O22" s="61">
        <v>1380</v>
      </c>
      <c r="P22" s="62">
        <v>0.323943661971831</v>
      </c>
      <c r="Q22" s="61">
        <v>1360</v>
      </c>
      <c r="R22" s="62">
        <v>0.32708032708032708</v>
      </c>
      <c r="S22" s="61">
        <v>1390</v>
      </c>
      <c r="T22" s="62">
        <v>0.33024471370871938</v>
      </c>
      <c r="U22" s="61">
        <v>1466</v>
      </c>
      <c r="V22" s="62">
        <v>0.33593033913840514</v>
      </c>
      <c r="W22" s="61">
        <v>1439</v>
      </c>
      <c r="X22" s="62">
        <v>0.32981893192757278</v>
      </c>
      <c r="Y22" s="61">
        <v>1524</v>
      </c>
      <c r="Z22" s="62">
        <v>0.3387419426539231</v>
      </c>
      <c r="AA22" s="62"/>
      <c r="AB22" s="61">
        <v>1597</v>
      </c>
      <c r="AC22" s="62">
        <v>0.33684876608310482</v>
      </c>
      <c r="AD22" s="62"/>
      <c r="AE22" s="61">
        <v>1551</v>
      </c>
      <c r="AF22" s="62">
        <v>0.33585967951494156</v>
      </c>
      <c r="AG22" s="62"/>
      <c r="AH22" s="61">
        <v>1461</v>
      </c>
      <c r="AI22" s="62">
        <v>0.31913499344692003</v>
      </c>
      <c r="AJ22" s="62"/>
      <c r="AK22" s="61">
        <v>1473</v>
      </c>
      <c r="AL22" s="62">
        <v>0.32140519310495308</v>
      </c>
      <c r="AM22" s="62"/>
      <c r="AN22" s="61">
        <v>1481</v>
      </c>
      <c r="AO22" s="62">
        <v>0.31753859348198971</v>
      </c>
      <c r="AP22" s="62"/>
      <c r="AQ22" s="61">
        <v>1505</v>
      </c>
      <c r="AR22" s="62">
        <v>0.31899109792284869</v>
      </c>
      <c r="AS22" s="62"/>
      <c r="AT22" s="61">
        <v>1559</v>
      </c>
      <c r="AU22" s="62">
        <v>0.32078189300411525</v>
      </c>
      <c r="AV22" s="62"/>
      <c r="AW22" s="61">
        <v>1548</v>
      </c>
      <c r="AX22" s="62">
        <v>0.31015828491284314</v>
      </c>
      <c r="AY22" s="62"/>
      <c r="AZ22" s="61">
        <v>1525</v>
      </c>
      <c r="BA22" s="62">
        <v>0.32578508865627004</v>
      </c>
      <c r="BB22" s="63"/>
      <c r="BC22" s="61">
        <v>1518</v>
      </c>
      <c r="BD22" s="62">
        <v>0.32949858910353808</v>
      </c>
      <c r="BE22" s="63"/>
      <c r="BF22" s="64">
        <v>1623</v>
      </c>
      <c r="BG22" s="65">
        <v>0.34458598726114648</v>
      </c>
      <c r="BH22" s="65"/>
      <c r="BI22" s="64">
        <v>1775</v>
      </c>
      <c r="BJ22" s="65">
        <v>0.35858585858585856</v>
      </c>
      <c r="BK22" s="65"/>
      <c r="BL22" s="64">
        <v>1899</v>
      </c>
      <c r="BM22" s="65">
        <v>0.3726452119309262</v>
      </c>
      <c r="BN22" s="65"/>
      <c r="BO22" s="64">
        <v>1922</v>
      </c>
      <c r="BP22" s="65">
        <f>BO22/$BO$19</f>
        <v>0.3771585557299843</v>
      </c>
      <c r="BQ22" s="65"/>
      <c r="BR22" s="64">
        <v>1981</v>
      </c>
      <c r="BS22" s="65">
        <f>BR22/BR19</f>
        <v>0.39691444600280507</v>
      </c>
      <c r="BT22" s="65"/>
      <c r="BU22" s="64">
        <v>1871</v>
      </c>
      <c r="BV22" s="65">
        <f>BU22/BU19</f>
        <v>0.39191453707582741</v>
      </c>
      <c r="BW22" s="65"/>
      <c r="BX22" s="64">
        <v>1691</v>
      </c>
      <c r="BY22" s="65">
        <f>BX22/BX19</f>
        <v>0.37594486438417074</v>
      </c>
      <c r="BZ22" s="65"/>
      <c r="CA22" s="64">
        <v>1518</v>
      </c>
      <c r="CB22" s="65">
        <f>CA22/CA19</f>
        <v>0.34880514705882354</v>
      </c>
      <c r="CC22" s="65"/>
      <c r="CD22" s="64">
        <v>1596</v>
      </c>
      <c r="CE22" s="65">
        <f>CD22/CD19</f>
        <v>0.37429643527204504</v>
      </c>
      <c r="CF22" s="65"/>
      <c r="CG22" s="64">
        <v>1601</v>
      </c>
      <c r="CH22" s="65">
        <f>CG22/CG19</f>
        <v>0.39106008793356128</v>
      </c>
      <c r="CI22" s="65"/>
      <c r="CJ22" s="64">
        <v>1835</v>
      </c>
      <c r="CK22" s="65">
        <f>CJ22/CJ19</f>
        <v>0.43586698337292162</v>
      </c>
      <c r="CL22" s="65"/>
      <c r="CM22" s="64">
        <v>1913</v>
      </c>
      <c r="CN22" s="65">
        <f>CM22/CM19</f>
        <v>0.45875299760191846</v>
      </c>
      <c r="CO22" s="65"/>
      <c r="CP22" s="64">
        <v>1830</v>
      </c>
      <c r="CQ22" s="65">
        <f>CP22/CP19</f>
        <v>0.44460641399416911</v>
      </c>
      <c r="CR22" s="44"/>
    </row>
    <row r="23" spans="1:96" s="4" customFormat="1" ht="16.5" customHeight="1" collapsed="1">
      <c r="A23" s="40" t="s">
        <v>57</v>
      </c>
      <c r="B23" s="40"/>
      <c r="C23" s="49">
        <v>25250</v>
      </c>
      <c r="D23" s="49"/>
      <c r="E23" s="49">
        <v>25263</v>
      </c>
      <c r="F23" s="49"/>
      <c r="G23" s="49">
        <v>25112</v>
      </c>
      <c r="H23" s="49"/>
      <c r="I23" s="49">
        <v>24728</v>
      </c>
      <c r="J23" s="49"/>
      <c r="K23" s="49">
        <v>24431</v>
      </c>
      <c r="L23" s="49"/>
      <c r="M23" s="49">
        <v>24899</v>
      </c>
      <c r="N23" s="49"/>
      <c r="O23" s="49">
        <v>25384</v>
      </c>
      <c r="P23" s="49"/>
      <c r="Q23" s="49">
        <v>25585</v>
      </c>
      <c r="R23" s="50"/>
      <c r="S23" s="49">
        <v>26110</v>
      </c>
      <c r="T23" s="50"/>
      <c r="U23" s="49">
        <v>26845</v>
      </c>
      <c r="V23" s="50"/>
      <c r="W23" s="49">
        <v>27823</v>
      </c>
      <c r="X23" s="50"/>
      <c r="Y23" s="49">
        <v>27898</v>
      </c>
      <c r="Z23" s="49"/>
      <c r="AA23" s="49"/>
      <c r="AB23" s="49">
        <v>27380</v>
      </c>
      <c r="AC23" s="49"/>
      <c r="AD23" s="49"/>
      <c r="AE23" s="49">
        <v>26380</v>
      </c>
      <c r="AF23" s="49"/>
      <c r="AG23" s="49"/>
      <c r="AH23" s="49">
        <v>25741</v>
      </c>
      <c r="AI23" s="49"/>
      <c r="AJ23" s="49"/>
      <c r="AK23" s="49">
        <v>25462</v>
      </c>
      <c r="AL23" s="50"/>
      <c r="AM23" s="50"/>
      <c r="AN23" s="49">
        <v>26160</v>
      </c>
      <c r="AO23" s="50"/>
      <c r="AP23" s="50"/>
      <c r="AQ23" s="49">
        <v>26856</v>
      </c>
      <c r="AR23" s="50"/>
      <c r="AS23" s="50"/>
      <c r="AT23" s="49">
        <v>27945</v>
      </c>
      <c r="AU23" s="49"/>
      <c r="AV23" s="49"/>
      <c r="AW23" s="49">
        <v>28682</v>
      </c>
      <c r="AX23" s="49"/>
      <c r="AY23" s="49"/>
      <c r="AZ23" s="49">
        <v>29611</v>
      </c>
      <c r="BA23" s="49"/>
      <c r="BB23" s="51"/>
      <c r="BC23" s="49">
        <v>30748</v>
      </c>
      <c r="BD23" s="49"/>
      <c r="BE23" s="51"/>
      <c r="BF23" s="52">
        <v>32955</v>
      </c>
      <c r="BG23" s="52"/>
      <c r="BH23" s="52"/>
      <c r="BI23" s="52">
        <v>34435</v>
      </c>
      <c r="BJ23" s="52"/>
      <c r="BK23" s="52"/>
      <c r="BL23" s="52">
        <v>35714</v>
      </c>
      <c r="BM23" s="52"/>
      <c r="BN23" s="52"/>
      <c r="BO23" s="52">
        <f>SUM(BO11,BO15,BO19)</f>
        <v>36353</v>
      </c>
      <c r="BP23" s="52"/>
      <c r="BQ23" s="52"/>
      <c r="BR23" s="52">
        <f>SUM(BR11,BR15,BR19)</f>
        <v>35993</v>
      </c>
      <c r="BS23" s="52"/>
      <c r="BT23" s="52"/>
      <c r="BU23" s="52">
        <v>34992</v>
      </c>
      <c r="BV23" s="52"/>
      <c r="BW23" s="52"/>
      <c r="BX23" s="52">
        <f>SUM(BX24:BX26)</f>
        <v>33391</v>
      </c>
      <c r="BY23" s="52"/>
      <c r="BZ23" s="52"/>
      <c r="CA23" s="52">
        <f>SUM(CA24:CA26)</f>
        <v>31825</v>
      </c>
      <c r="CB23" s="52"/>
      <c r="CC23" s="52"/>
      <c r="CD23" s="52">
        <f>SUM(CD24:CD26)</f>
        <v>30708</v>
      </c>
      <c r="CE23" s="52"/>
      <c r="CF23" s="52"/>
      <c r="CG23" s="52">
        <f>SUM(CG24:CG26)</f>
        <v>29969</v>
      </c>
      <c r="CH23" s="52"/>
      <c r="CI23" s="52"/>
      <c r="CJ23" s="52">
        <f>SUM(CJ24:CJ26)</f>
        <v>30177</v>
      </c>
      <c r="CK23" s="52"/>
      <c r="CL23" s="52"/>
      <c r="CM23" s="52">
        <f>SUM(CM24:CM26)</f>
        <v>30432</v>
      </c>
      <c r="CN23" s="52"/>
      <c r="CO23" s="52"/>
      <c r="CP23" s="52">
        <f>SUM(CP24:CP26)</f>
        <v>31105</v>
      </c>
      <c r="CQ23" s="52"/>
      <c r="CR23" s="52"/>
    </row>
    <row r="24" spans="1:96" s="4" customFormat="1" ht="13.7" customHeight="1" outlineLevel="1">
      <c r="A24" s="53"/>
      <c r="B24" s="54" t="s">
        <v>13</v>
      </c>
      <c r="C24" s="55">
        <v>18652</v>
      </c>
      <c r="D24" s="56">
        <v>0.73869306930693068</v>
      </c>
      <c r="E24" s="55">
        <v>18318</v>
      </c>
      <c r="F24" s="56">
        <v>0.72509203182519888</v>
      </c>
      <c r="G24" s="55">
        <v>17804</v>
      </c>
      <c r="H24" s="56">
        <v>0.70898375278751191</v>
      </c>
      <c r="I24" s="55">
        <v>17548</v>
      </c>
      <c r="J24" s="56">
        <v>0.70964089291491428</v>
      </c>
      <c r="K24" s="55">
        <v>17459</v>
      </c>
      <c r="L24" s="56">
        <v>0.71462486185583884</v>
      </c>
      <c r="M24" s="55">
        <v>17871</v>
      </c>
      <c r="N24" s="56">
        <v>0.71773966825976943</v>
      </c>
      <c r="O24" s="55">
        <v>18395</v>
      </c>
      <c r="P24" s="56">
        <v>0.72466908288685783</v>
      </c>
      <c r="Q24" s="55">
        <v>18629</v>
      </c>
      <c r="R24" s="56">
        <v>0.72812194645299977</v>
      </c>
      <c r="S24" s="55">
        <v>19085</v>
      </c>
      <c r="T24" s="56">
        <v>0.73094599770202984</v>
      </c>
      <c r="U24" s="55">
        <v>19493</v>
      </c>
      <c r="V24" s="56">
        <v>0.72613149562302104</v>
      </c>
      <c r="W24" s="55">
        <v>20024</v>
      </c>
      <c r="X24" s="56">
        <v>0.71969234086906519</v>
      </c>
      <c r="Y24" s="55">
        <v>19926</v>
      </c>
      <c r="Z24" s="56">
        <v>0.71424474872750732</v>
      </c>
      <c r="AA24" s="56"/>
      <c r="AB24" s="55">
        <v>19488</v>
      </c>
      <c r="AC24" s="56">
        <v>0.71176040905770632</v>
      </c>
      <c r="AD24" s="56"/>
      <c r="AE24" s="55">
        <v>18722</v>
      </c>
      <c r="AF24" s="56">
        <v>0.70970432145564821</v>
      </c>
      <c r="AG24" s="56"/>
      <c r="AH24" s="55">
        <v>18290</v>
      </c>
      <c r="AI24" s="56">
        <v>0.71053960607591005</v>
      </c>
      <c r="AJ24" s="56"/>
      <c r="AK24" s="55">
        <v>17961</v>
      </c>
      <c r="AL24" s="56">
        <v>0.70540413164716043</v>
      </c>
      <c r="AM24" s="56"/>
      <c r="AN24" s="55">
        <v>18214</v>
      </c>
      <c r="AO24" s="56">
        <v>0.69625382262996938</v>
      </c>
      <c r="AP24" s="56"/>
      <c r="AQ24" s="55">
        <v>18148</v>
      </c>
      <c r="AR24" s="56">
        <v>0.67575215966636881</v>
      </c>
      <c r="AS24" s="56"/>
      <c r="AT24" s="55">
        <v>18503</v>
      </c>
      <c r="AU24" s="56">
        <v>0.66212202540704956</v>
      </c>
      <c r="AV24" s="56"/>
      <c r="AW24" s="55">
        <v>18448</v>
      </c>
      <c r="AX24" s="56">
        <v>0.64319085140506238</v>
      </c>
      <c r="AY24" s="56"/>
      <c r="AZ24" s="55">
        <v>18526</v>
      </c>
      <c r="BA24" s="56">
        <v>0.62564587484380807</v>
      </c>
      <c r="BB24" s="19"/>
      <c r="BC24" s="55">
        <v>18922</v>
      </c>
      <c r="BD24" s="56">
        <v>0.6153896188369975</v>
      </c>
      <c r="BE24" s="19"/>
      <c r="BF24" s="57">
        <v>19850</v>
      </c>
      <c r="BG24" s="58">
        <v>0.60233651949628286</v>
      </c>
      <c r="BH24" s="58"/>
      <c r="BI24" s="57">
        <v>20260</v>
      </c>
      <c r="BJ24" s="58">
        <v>0.58835487149702337</v>
      </c>
      <c r="BK24" s="58"/>
      <c r="BL24" s="57">
        <v>21064</v>
      </c>
      <c r="BM24" s="58">
        <v>0.58979671837374703</v>
      </c>
      <c r="BN24" s="58"/>
      <c r="BO24" s="57">
        <f>SUM(BO12,BO16,BO20)</f>
        <v>20713</v>
      </c>
      <c r="BP24" s="58">
        <f>BO24/$BO$23</f>
        <v>0.56977415894149042</v>
      </c>
      <c r="BQ24" s="58"/>
      <c r="BR24" s="57">
        <f>SUM(BR12,BR16,BR20)</f>
        <v>19843</v>
      </c>
      <c r="BS24" s="58">
        <f>BR24/BR23</f>
        <v>0.55130164198594167</v>
      </c>
      <c r="BT24" s="58"/>
      <c r="BU24" s="57">
        <v>19022</v>
      </c>
      <c r="BV24" s="58">
        <f>BU24/BU23</f>
        <v>0.54360996799268402</v>
      </c>
      <c r="BW24" s="58"/>
      <c r="BX24" s="57">
        <f>SUM(BX12,BX16,BX20)</f>
        <v>18341</v>
      </c>
      <c r="BY24" s="58">
        <f>BX24/BX23</f>
        <v>0.54927974603935192</v>
      </c>
      <c r="BZ24" s="58"/>
      <c r="CA24" s="57">
        <f>SUM(CA12,CA16,CA20)</f>
        <v>17911</v>
      </c>
      <c r="CB24" s="58">
        <f>CA24/CA23</f>
        <v>0.56279654359780051</v>
      </c>
      <c r="CC24" s="58"/>
      <c r="CD24" s="57">
        <f>SUM(CD12,CD16,CD20)</f>
        <v>17232</v>
      </c>
      <c r="CE24" s="58">
        <f>CD24/CD23</f>
        <v>0.56115670183665489</v>
      </c>
      <c r="CF24" s="58"/>
      <c r="CG24" s="57">
        <f>SUM(CG12,CG16,CG20)</f>
        <v>16696</v>
      </c>
      <c r="CH24" s="58">
        <f>CG24/CG23</f>
        <v>0.55710901264640134</v>
      </c>
      <c r="CI24" s="58"/>
      <c r="CJ24" s="57">
        <f>SUM(CJ12,CJ16,CJ20)</f>
        <v>16297</v>
      </c>
      <c r="CK24" s="58">
        <f>CJ24/CJ23</f>
        <v>0.5400470557046757</v>
      </c>
      <c r="CL24" s="58"/>
      <c r="CM24" s="57">
        <f>SUM(CM12,CM16,CM20)</f>
        <v>16116</v>
      </c>
      <c r="CN24" s="58">
        <f>CM24/CM23</f>
        <v>0.5295741324921136</v>
      </c>
      <c r="CO24" s="58"/>
      <c r="CP24" s="57">
        <f>SUM(CP12,CP16,CP20)</f>
        <v>16330</v>
      </c>
      <c r="CQ24" s="58">
        <f>CP24/CP23</f>
        <v>0.52499598135348013</v>
      </c>
      <c r="CR24" s="58"/>
    </row>
    <row r="25" spans="1:96" s="4" customFormat="1" ht="15" outlineLevel="1">
      <c r="A25" s="53"/>
      <c r="B25" s="54" t="s">
        <v>14</v>
      </c>
      <c r="C25" s="55">
        <v>4251</v>
      </c>
      <c r="D25" s="56">
        <v>0.16835643564356437</v>
      </c>
      <c r="E25" s="55">
        <v>4394</v>
      </c>
      <c r="F25" s="56">
        <v>0.17393025373075249</v>
      </c>
      <c r="G25" s="55">
        <v>4616</v>
      </c>
      <c r="H25" s="56">
        <v>0.18381650207072317</v>
      </c>
      <c r="I25" s="55">
        <v>4662</v>
      </c>
      <c r="J25" s="56">
        <v>0.18853121967000971</v>
      </c>
      <c r="K25" s="55">
        <v>4450</v>
      </c>
      <c r="L25" s="56">
        <v>0.18214563464450903</v>
      </c>
      <c r="M25" s="55">
        <v>4462</v>
      </c>
      <c r="N25" s="56">
        <v>0.17920398409574681</v>
      </c>
      <c r="O25" s="55">
        <v>4425</v>
      </c>
      <c r="P25" s="56">
        <v>0.17432240781594704</v>
      </c>
      <c r="Q25" s="55">
        <v>4497</v>
      </c>
      <c r="R25" s="56">
        <v>0.1757670510064491</v>
      </c>
      <c r="S25" s="55">
        <v>4584</v>
      </c>
      <c r="T25" s="56">
        <v>0.17556491765607046</v>
      </c>
      <c r="U25" s="55">
        <v>4836</v>
      </c>
      <c r="V25" s="56">
        <v>0.18014527845036318</v>
      </c>
      <c r="W25" s="55">
        <v>5227</v>
      </c>
      <c r="X25" s="56">
        <v>0.18786615390144845</v>
      </c>
      <c r="Y25" s="55">
        <v>5392</v>
      </c>
      <c r="Z25" s="56">
        <v>0.19327550362033122</v>
      </c>
      <c r="AA25" s="56"/>
      <c r="AB25" s="55">
        <v>5420</v>
      </c>
      <c r="AC25" s="56">
        <v>0.19795471146822499</v>
      </c>
      <c r="AD25" s="56"/>
      <c r="AE25" s="55">
        <v>5363</v>
      </c>
      <c r="AF25" s="56">
        <v>0.20329795299469294</v>
      </c>
      <c r="AG25" s="56"/>
      <c r="AH25" s="55">
        <v>5343</v>
      </c>
      <c r="AI25" s="56">
        <v>0.20756769356279864</v>
      </c>
      <c r="AJ25" s="56"/>
      <c r="AK25" s="55">
        <v>5388</v>
      </c>
      <c r="AL25" s="56">
        <v>0.21160945723038252</v>
      </c>
      <c r="AM25" s="56"/>
      <c r="AN25" s="55">
        <v>5702</v>
      </c>
      <c r="AO25" s="56">
        <v>0.21796636085626911</v>
      </c>
      <c r="AP25" s="56"/>
      <c r="AQ25" s="55">
        <v>6211</v>
      </c>
      <c r="AR25" s="56">
        <v>0.23127047959487637</v>
      </c>
      <c r="AS25" s="56"/>
      <c r="AT25" s="55">
        <v>6425</v>
      </c>
      <c r="AU25" s="56">
        <v>0.22991590624440866</v>
      </c>
      <c r="AV25" s="56"/>
      <c r="AW25" s="55">
        <v>6907</v>
      </c>
      <c r="AX25" s="56">
        <v>0.24081305348302071</v>
      </c>
      <c r="AY25" s="56"/>
      <c r="AZ25" s="55">
        <v>7661</v>
      </c>
      <c r="BA25" s="56">
        <v>0.25872142109351254</v>
      </c>
      <c r="BB25" s="19"/>
      <c r="BC25" s="55">
        <v>8316</v>
      </c>
      <c r="BD25" s="56">
        <v>0.27045661506439445</v>
      </c>
      <c r="BE25" s="19"/>
      <c r="BF25" s="57">
        <v>9308</v>
      </c>
      <c r="BG25" s="58">
        <v>0.28244575936883631</v>
      </c>
      <c r="BH25" s="58"/>
      <c r="BI25" s="57">
        <v>10195</v>
      </c>
      <c r="BJ25" s="58">
        <v>0.29606505009438072</v>
      </c>
      <c r="BK25" s="58"/>
      <c r="BL25" s="57">
        <v>10609</v>
      </c>
      <c r="BM25" s="58">
        <v>0.29705437643501148</v>
      </c>
      <c r="BN25" s="58"/>
      <c r="BO25" s="57">
        <f>SUM(BO13,BO17,BO21)</f>
        <v>11509</v>
      </c>
      <c r="BP25" s="58">
        <f>BO25/$BO$23</f>
        <v>0.31659010260501197</v>
      </c>
      <c r="BQ25" s="58"/>
      <c r="BR25" s="57">
        <f>SUM(BR13,BR17,BR21)</f>
        <v>12035</v>
      </c>
      <c r="BS25" s="58">
        <f>BR25/BR23</f>
        <v>0.3343705720556775</v>
      </c>
      <c r="BT25" s="58"/>
      <c r="BU25" s="57">
        <v>12299</v>
      </c>
      <c r="BV25" s="58">
        <f>BU25/BU23</f>
        <v>0.35148033836305442</v>
      </c>
      <c r="BW25" s="58"/>
      <c r="BX25" s="57">
        <f>SUM(BX13,BX17,BX21)</f>
        <v>11852</v>
      </c>
      <c r="BY25" s="58">
        <f>BX25/BX23</f>
        <v>0.35494594351771436</v>
      </c>
      <c r="BZ25" s="58"/>
      <c r="CA25" s="57">
        <f>SUM(CA13,CA17,CA21)</f>
        <v>11322</v>
      </c>
      <c r="CB25" s="58">
        <f>CA25/CA23</f>
        <v>0.35575805184603299</v>
      </c>
      <c r="CC25" s="58"/>
      <c r="CD25" s="57">
        <f>SUM(CD13,CD17,CD21)</f>
        <v>10944</v>
      </c>
      <c r="CE25" s="58">
        <f>CD25/CD23</f>
        <v>0.35638921453692851</v>
      </c>
      <c r="CF25" s="58"/>
      <c r="CG25" s="57">
        <f>SUM(CG13,CG17,CG21)</f>
        <v>10830</v>
      </c>
      <c r="CH25" s="58">
        <f>CG25/CG23</f>
        <v>0.36137341919983984</v>
      </c>
      <c r="CI25" s="58"/>
      <c r="CJ25" s="57">
        <f>SUM(CJ13,CJ17,CJ21)</f>
        <v>11162</v>
      </c>
      <c r="CK25" s="58">
        <f>CJ25/CJ23</f>
        <v>0.36988434900752226</v>
      </c>
      <c r="CL25" s="58"/>
      <c r="CM25" s="57">
        <f>SUM(CM13,CM17,CM21)</f>
        <v>11438</v>
      </c>
      <c r="CN25" s="58">
        <f>CM25/CM23</f>
        <v>0.37585436382754994</v>
      </c>
      <c r="CO25" s="58"/>
      <c r="CP25" s="57">
        <f>SUM(CP13,CP17,CP21)</f>
        <v>11952</v>
      </c>
      <c r="CQ25" s="58">
        <f>CP25/CP23</f>
        <v>0.38424690564217973</v>
      </c>
      <c r="CR25" s="58"/>
    </row>
    <row r="26" spans="1:96" s="4" customFormat="1" ht="15" outlineLevel="1">
      <c r="A26" s="53"/>
      <c r="B26" s="54" t="s">
        <v>12</v>
      </c>
      <c r="C26" s="55">
        <v>2347</v>
      </c>
      <c r="D26" s="56">
        <v>9.295049504950495E-2</v>
      </c>
      <c r="E26" s="55">
        <v>2551</v>
      </c>
      <c r="F26" s="56">
        <v>0.10097771444404861</v>
      </c>
      <c r="G26" s="55">
        <v>2692</v>
      </c>
      <c r="H26" s="56">
        <v>0.10719974514176489</v>
      </c>
      <c r="I26" s="55">
        <v>2518</v>
      </c>
      <c r="J26" s="56">
        <v>0.10182788741507602</v>
      </c>
      <c r="K26" s="55">
        <v>2522</v>
      </c>
      <c r="L26" s="56">
        <v>0.10322950349965208</v>
      </c>
      <c r="M26" s="55">
        <v>2566</v>
      </c>
      <c r="N26" s="56">
        <v>0.10305634764448371</v>
      </c>
      <c r="O26" s="55">
        <v>2564</v>
      </c>
      <c r="P26" s="56">
        <v>0.10100850929719508</v>
      </c>
      <c r="Q26" s="55">
        <v>2459</v>
      </c>
      <c r="R26" s="56">
        <v>9.6111002540551105E-2</v>
      </c>
      <c r="S26" s="55">
        <v>2441</v>
      </c>
      <c r="T26" s="56">
        <v>9.3489084641899659E-2</v>
      </c>
      <c r="U26" s="55">
        <v>2516</v>
      </c>
      <c r="V26" s="56">
        <v>9.3723225926615764E-2</v>
      </c>
      <c r="W26" s="55">
        <v>2572</v>
      </c>
      <c r="X26" s="56">
        <v>9.2441505229486395E-2</v>
      </c>
      <c r="Y26" s="55">
        <v>2580</v>
      </c>
      <c r="Z26" s="56">
        <v>9.2479747652161451E-2</v>
      </c>
      <c r="AA26" s="56"/>
      <c r="AB26" s="55">
        <v>2472</v>
      </c>
      <c r="AC26" s="56">
        <v>9.0284879474068658E-2</v>
      </c>
      <c r="AD26" s="56"/>
      <c r="AE26" s="55">
        <v>2295</v>
      </c>
      <c r="AF26" s="56">
        <v>8.699772554965883E-2</v>
      </c>
      <c r="AG26" s="56"/>
      <c r="AH26" s="55">
        <v>2108</v>
      </c>
      <c r="AI26" s="56">
        <v>8.1892700361291329E-2</v>
      </c>
      <c r="AJ26" s="56"/>
      <c r="AK26" s="55">
        <v>2113</v>
      </c>
      <c r="AL26" s="56">
        <v>8.2986411122456999E-2</v>
      </c>
      <c r="AM26" s="56"/>
      <c r="AN26" s="55">
        <v>2244</v>
      </c>
      <c r="AO26" s="56">
        <v>8.5779816513761473E-2</v>
      </c>
      <c r="AP26" s="56"/>
      <c r="AQ26" s="55">
        <v>2497</v>
      </c>
      <c r="AR26" s="56">
        <v>9.2977360738754844E-2</v>
      </c>
      <c r="AS26" s="56"/>
      <c r="AT26" s="55">
        <v>3017</v>
      </c>
      <c r="AU26" s="56">
        <v>0.10796206834854177</v>
      </c>
      <c r="AV26" s="56"/>
      <c r="AW26" s="55">
        <v>3327</v>
      </c>
      <c r="AX26" s="56">
        <v>0.11599609511191689</v>
      </c>
      <c r="AY26" s="56"/>
      <c r="AZ26" s="55">
        <v>3424</v>
      </c>
      <c r="BA26" s="56">
        <v>0.11563270406267941</v>
      </c>
      <c r="BB26" s="19"/>
      <c r="BC26" s="55">
        <v>3510</v>
      </c>
      <c r="BD26" s="56">
        <v>0.11415376609860804</v>
      </c>
      <c r="BE26" s="19"/>
      <c r="BF26" s="57">
        <v>3797</v>
      </c>
      <c r="BG26" s="58">
        <v>0.11521772113488089</v>
      </c>
      <c r="BH26" s="58"/>
      <c r="BI26" s="57">
        <v>3980</v>
      </c>
      <c r="BJ26" s="58">
        <v>0.11558007840859591</v>
      </c>
      <c r="BK26" s="58"/>
      <c r="BL26" s="57">
        <v>4041</v>
      </c>
      <c r="BM26" s="58">
        <v>0.11314890519124153</v>
      </c>
      <c r="BN26" s="58"/>
      <c r="BO26" s="57">
        <f>SUM(BO14,BO18,BO22)</f>
        <v>4131</v>
      </c>
      <c r="BP26" s="58">
        <f>BO26/$BO$23</f>
        <v>0.11363573845349764</v>
      </c>
      <c r="BQ26" s="58"/>
      <c r="BR26" s="57">
        <f>SUM(BR14,BR18,BR22)</f>
        <v>4115</v>
      </c>
      <c r="BS26" s="58">
        <f>BR26/BR23</f>
        <v>0.11432778595838079</v>
      </c>
      <c r="BT26" s="58"/>
      <c r="BU26" s="57">
        <v>3671</v>
      </c>
      <c r="BV26" s="58">
        <f>BU26/BU23</f>
        <v>0.10490969364426155</v>
      </c>
      <c r="BW26" s="58"/>
      <c r="BX26" s="57">
        <f>SUM(BX14,BX18,BX22)</f>
        <v>3198</v>
      </c>
      <c r="BY26" s="58">
        <f>BX26/BX23</f>
        <v>9.5774310442933719E-2</v>
      </c>
      <c r="BZ26" s="58"/>
      <c r="CA26" s="57">
        <f>SUM(CA14,CA18,CA22)</f>
        <v>2592</v>
      </c>
      <c r="CB26" s="58">
        <f>CA26/CA23</f>
        <v>8.1445404556166542E-2</v>
      </c>
      <c r="CC26" s="58"/>
      <c r="CD26" s="57">
        <f>SUM(CD14,CD18,CD22)</f>
        <v>2532</v>
      </c>
      <c r="CE26" s="58">
        <f>CD26/CD23</f>
        <v>8.2454083626416569E-2</v>
      </c>
      <c r="CF26" s="58"/>
      <c r="CG26" s="57">
        <f>SUM(CG14,CG18,CG22)</f>
        <v>2443</v>
      </c>
      <c r="CH26" s="58">
        <f>CG26/CG23</f>
        <v>8.1517568153758879E-2</v>
      </c>
      <c r="CI26" s="58"/>
      <c r="CJ26" s="57">
        <f>SUM(CJ14,CJ18,CJ22)</f>
        <v>2718</v>
      </c>
      <c r="CK26" s="58">
        <f>CJ26/CJ23</f>
        <v>9.0068595287801964E-2</v>
      </c>
      <c r="CL26" s="58"/>
      <c r="CM26" s="57">
        <f>SUM(CM14,CM18,CM22)</f>
        <v>2878</v>
      </c>
      <c r="CN26" s="58">
        <f>CM26/CM23</f>
        <v>9.4571503680336483E-2</v>
      </c>
      <c r="CO26" s="58"/>
      <c r="CP26" s="57">
        <f>SUM(CP14,CP18,CP22)</f>
        <v>2823</v>
      </c>
      <c r="CQ26" s="58">
        <f>CP26/CP23</f>
        <v>9.075711300434014E-2</v>
      </c>
      <c r="CR26" s="58"/>
    </row>
    <row r="27" spans="1:96" s="4" customFormat="1" ht="15" outlineLevel="1">
      <c r="A27" s="16"/>
      <c r="B27" s="17"/>
      <c r="C27" s="18"/>
      <c r="D27" s="19"/>
      <c r="E27" s="18"/>
      <c r="F27" s="19"/>
      <c r="G27" s="18"/>
      <c r="H27" s="19"/>
      <c r="I27" s="18"/>
      <c r="J27" s="19"/>
      <c r="K27" s="18"/>
      <c r="L27" s="19"/>
      <c r="M27" s="18"/>
      <c r="N27" s="19"/>
      <c r="O27" s="18"/>
      <c r="P27" s="19"/>
      <c r="Q27" s="18"/>
      <c r="R27" s="19"/>
      <c r="S27" s="18"/>
      <c r="T27" s="19"/>
      <c r="U27" s="18"/>
      <c r="V27" s="19"/>
      <c r="W27" s="18"/>
      <c r="X27" s="19"/>
      <c r="Y27" s="18"/>
      <c r="Z27" s="19"/>
      <c r="AA27" s="19"/>
      <c r="AB27" s="18"/>
      <c r="AC27" s="19"/>
      <c r="AD27" s="19"/>
      <c r="AE27" s="18"/>
      <c r="AF27" s="19"/>
      <c r="AG27" s="19"/>
      <c r="AH27" s="18"/>
      <c r="AI27" s="19"/>
      <c r="AJ27" s="19"/>
      <c r="AK27" s="18"/>
      <c r="AL27" s="19"/>
      <c r="AM27" s="19"/>
      <c r="AN27" s="18"/>
      <c r="AO27" s="19"/>
      <c r="AP27" s="19"/>
      <c r="AQ27" s="18"/>
      <c r="AR27" s="19"/>
      <c r="AS27" s="19"/>
      <c r="AT27" s="18"/>
      <c r="AU27" s="19"/>
      <c r="AV27" s="19"/>
      <c r="AW27" s="18"/>
      <c r="AX27" s="19"/>
      <c r="AY27" s="19"/>
      <c r="AZ27" s="18"/>
      <c r="BA27" s="19"/>
      <c r="BB27" s="19"/>
      <c r="BC27" s="18"/>
      <c r="BD27" s="19"/>
      <c r="BE27" s="19"/>
      <c r="BF27" s="18"/>
      <c r="BG27" s="19"/>
      <c r="BH27" s="19"/>
      <c r="BI27" s="18"/>
      <c r="BJ27" s="19"/>
      <c r="BK27" s="19"/>
      <c r="BL27" s="18"/>
      <c r="BM27" s="19"/>
      <c r="BN27" s="19"/>
      <c r="BO27" s="18"/>
      <c r="BP27" s="19"/>
      <c r="BQ27" s="19"/>
      <c r="BR27" s="19"/>
      <c r="BS27" s="19"/>
      <c r="BT27" s="19"/>
      <c r="BU27" s="19"/>
      <c r="BV27" s="19"/>
      <c r="BW27" s="19"/>
      <c r="BX27" s="18"/>
      <c r="BY27" s="19"/>
      <c r="BZ27" s="19"/>
      <c r="CA27" s="18"/>
      <c r="CB27" s="19"/>
      <c r="CC27" s="19"/>
      <c r="CD27" s="18"/>
      <c r="CE27" s="19"/>
      <c r="CF27" s="19"/>
      <c r="CG27" s="18"/>
      <c r="CH27" s="19"/>
      <c r="CI27" s="19"/>
      <c r="CJ27" s="18"/>
      <c r="CK27" s="19"/>
      <c r="CL27" s="19"/>
      <c r="CM27" s="18"/>
      <c r="CN27" s="19"/>
      <c r="CO27" s="19"/>
      <c r="CP27" s="18"/>
      <c r="CQ27" s="19"/>
      <c r="CR27" s="19"/>
    </row>
    <row r="28" spans="1:96" s="4" customFormat="1" ht="15" customHeight="1" outlineLevel="1">
      <c r="A28" s="74" t="s">
        <v>51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AZ28" s="71"/>
      <c r="BA28" s="71"/>
      <c r="BB28" s="71"/>
      <c r="BC28" s="71"/>
      <c r="BD28" s="71"/>
      <c r="BE28" s="71"/>
      <c r="BF28" s="71"/>
      <c r="BG28" s="71"/>
      <c r="BH28" s="71"/>
      <c r="BI28" s="71"/>
      <c r="BJ28" s="71"/>
      <c r="BK28" s="71"/>
      <c r="BL28" s="71"/>
      <c r="BM28" s="71"/>
      <c r="BN28" s="71"/>
      <c r="BO28" s="71"/>
      <c r="BP28" s="71"/>
      <c r="BQ28" s="71"/>
      <c r="BR28" s="71"/>
      <c r="BS28" s="71"/>
      <c r="BT28" s="71"/>
      <c r="BU28" s="71"/>
      <c r="BV28" s="71"/>
      <c r="BW28" s="71"/>
      <c r="BX28" s="71"/>
      <c r="BY28" s="71"/>
      <c r="BZ28" s="71"/>
      <c r="CA28" s="71"/>
    </row>
    <row r="29" spans="1:96" s="4" customFormat="1" ht="15" customHeight="1" outlineLevel="1">
      <c r="A29" s="74" t="s">
        <v>54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1"/>
      <c r="BM29" s="71"/>
      <c r="BN29" s="71"/>
      <c r="BO29" s="71"/>
      <c r="BP29" s="71"/>
      <c r="BQ29" s="71"/>
      <c r="BR29" s="71"/>
      <c r="BS29" s="71"/>
      <c r="BT29" s="71"/>
      <c r="BU29" s="71"/>
      <c r="BV29" s="71"/>
      <c r="BW29" s="71"/>
      <c r="BX29" s="71"/>
      <c r="BY29" s="71"/>
      <c r="BZ29" s="71"/>
      <c r="CA29" s="71"/>
    </row>
    <row r="30" spans="1:96" s="76" customFormat="1" ht="15" customHeight="1" outlineLevel="1">
      <c r="A30" s="74" t="s">
        <v>58</v>
      </c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5"/>
      <c r="BM30" s="75"/>
      <c r="BN30" s="75"/>
    </row>
    <row r="31" spans="1:96" s="34" customFormat="1" ht="15" customHeight="1" outlineLevel="1">
      <c r="A31" s="74" t="s">
        <v>55</v>
      </c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2"/>
      <c r="BI31" s="72"/>
      <c r="BJ31" s="72"/>
      <c r="BK31" s="72"/>
      <c r="BL31" s="72"/>
      <c r="BM31" s="72"/>
      <c r="BN31" s="72"/>
      <c r="BO31" s="72"/>
    </row>
    <row r="32" spans="1:96" s="4" customFormat="1" ht="15" customHeight="1" outlineLevel="1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</row>
    <row r="33" spans="1:96" s="32" customFormat="1" ht="15" customHeight="1">
      <c r="A33" s="70" t="s">
        <v>46</v>
      </c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0"/>
      <c r="BI33" s="70"/>
      <c r="BJ33" s="70"/>
      <c r="BK33" s="70"/>
      <c r="BL33" s="70"/>
      <c r="BM33" s="70"/>
      <c r="BN33" s="70"/>
      <c r="BO33" s="70"/>
    </row>
    <row r="34" spans="1:96" s="33" customFormat="1" ht="15" customHeight="1">
      <c r="A34" s="78" t="s">
        <v>49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8"/>
      <c r="BC34" s="78"/>
      <c r="BD34" s="78"/>
      <c r="BE34" s="78"/>
      <c r="BF34" s="78"/>
      <c r="BG34" s="78"/>
      <c r="BH34" s="78"/>
      <c r="BI34" s="78"/>
      <c r="BJ34" s="78"/>
      <c r="BK34" s="78"/>
      <c r="BL34" s="78"/>
      <c r="BM34" s="78"/>
      <c r="BN34" s="78"/>
      <c r="BO34" s="78"/>
    </row>
    <row r="35" spans="1:96" ht="4.5" customHeight="1">
      <c r="BC35" s="11"/>
    </row>
    <row r="36" spans="1:96" ht="15" customHeight="1"/>
    <row r="37" spans="1:96" ht="24" customHeight="1">
      <c r="A37" s="7" t="s">
        <v>47</v>
      </c>
      <c r="B37" s="7"/>
    </row>
    <row r="38" spans="1:96" ht="15" customHeight="1">
      <c r="A38" s="73" t="s">
        <v>34</v>
      </c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3"/>
      <c r="BX38" s="73"/>
      <c r="BY38" s="73"/>
      <c r="BZ38" s="73"/>
      <c r="CA38" s="73"/>
      <c r="CB38" s="73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</row>
    <row r="39" spans="1:96" ht="15" customHeight="1"/>
    <row r="40" spans="1:96" ht="15" customHeight="1"/>
    <row r="41" spans="1:96" ht="15" customHeight="1"/>
    <row r="42" spans="1:96" ht="12.75" customHeight="1"/>
    <row r="43" spans="1:96" ht="12.75" customHeight="1"/>
    <row r="44" spans="1:96" ht="12.75" customHeight="1"/>
    <row r="45" spans="1:96" ht="12.75" customHeight="1"/>
    <row r="46" spans="1:96" ht="12.75" customHeight="1"/>
    <row r="47" spans="1:96" ht="12.75" customHeight="1"/>
    <row r="48" spans="1:96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70" spans="1:79" ht="15" customHeight="1"/>
    <row r="71" spans="1:79" ht="15" customHeight="1"/>
    <row r="72" spans="1:79" s="33" customFormat="1" ht="15" customHeight="1">
      <c r="A72" s="70" t="s">
        <v>46</v>
      </c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70"/>
      <c r="AE72" s="70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70"/>
      <c r="AT72" s="70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70"/>
      <c r="BI72" s="70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70"/>
      <c r="BX72" s="70"/>
      <c r="BY72" s="70"/>
      <c r="BZ72" s="70"/>
      <c r="CA72" s="70"/>
    </row>
    <row r="73" spans="1:79" s="33" customFormat="1" ht="15" customHeight="1">
      <c r="A73" s="78" t="s">
        <v>49</v>
      </c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  <c r="AJ73" s="78"/>
      <c r="AK73" s="78"/>
      <c r="AL73" s="78"/>
      <c r="AM73" s="78"/>
      <c r="AN73" s="78"/>
      <c r="AO73" s="78"/>
      <c r="AP73" s="78"/>
      <c r="AQ73" s="78"/>
      <c r="AR73" s="78"/>
      <c r="AS73" s="78"/>
      <c r="AT73" s="78"/>
      <c r="AU73" s="78"/>
      <c r="AV73" s="78"/>
      <c r="AW73" s="78"/>
      <c r="AX73" s="78"/>
      <c r="AY73" s="78"/>
      <c r="AZ73" s="78"/>
      <c r="BA73" s="78"/>
      <c r="BB73" s="78"/>
      <c r="BC73" s="78"/>
      <c r="BD73" s="78"/>
      <c r="BE73" s="78"/>
      <c r="BF73" s="78"/>
      <c r="BG73" s="78"/>
      <c r="BH73" s="78"/>
      <c r="BI73" s="78"/>
      <c r="BJ73" s="78"/>
      <c r="BK73" s="78"/>
      <c r="BL73" s="78"/>
      <c r="BM73" s="78"/>
      <c r="BN73" s="78"/>
      <c r="BO73" s="78"/>
      <c r="BP73" s="78"/>
      <c r="BQ73" s="78"/>
      <c r="BR73" s="78"/>
      <c r="BS73" s="78"/>
      <c r="BT73" s="78"/>
      <c r="BU73" s="78"/>
      <c r="BV73" s="78"/>
      <c r="BW73" s="78"/>
      <c r="BX73" s="78"/>
      <c r="BY73" s="78"/>
      <c r="BZ73" s="78"/>
      <c r="CA73" s="78"/>
    </row>
  </sheetData>
  <mergeCells count="26">
    <mergeCell ref="A73:CA73"/>
    <mergeCell ref="A34:BO34"/>
    <mergeCell ref="AZ5:BA5"/>
    <mergeCell ref="AW5:AX5"/>
    <mergeCell ref="BO5:BP5"/>
    <mergeCell ref="BF5:BG5"/>
    <mergeCell ref="CA5:CB5"/>
    <mergeCell ref="Y5:Z5"/>
    <mergeCell ref="AB5:AC5"/>
    <mergeCell ref="AE5:AF5"/>
    <mergeCell ref="AH5:AI5"/>
    <mergeCell ref="AK5:AL5"/>
    <mergeCell ref="AT5:AU5"/>
    <mergeCell ref="AQ5:AR5"/>
    <mergeCell ref="AN5:AO5"/>
    <mergeCell ref="BX5:BY5"/>
    <mergeCell ref="CP5:CQ5"/>
    <mergeCell ref="BL5:BM5"/>
    <mergeCell ref="BI5:BJ5"/>
    <mergeCell ref="BC5:BD5"/>
    <mergeCell ref="BR5:BS5"/>
    <mergeCell ref="CD5:CE5"/>
    <mergeCell ref="CG5:CH5"/>
    <mergeCell ref="CJ5:CK5"/>
    <mergeCell ref="BU5:BV5"/>
    <mergeCell ref="CM5:CN5"/>
  </mergeCells>
  <phoneticPr fontId="0" type="noConversion"/>
  <printOptions horizontalCentered="1"/>
  <pageMargins left="0.25" right="0.25" top="0.75" bottom="0.5" header="0.3" footer="0.3"/>
  <pageSetup scale="97" orientation="landscape" r:id="rId1"/>
  <headerFooter alignWithMargins="0">
    <oddHeader xml:space="preserve">&amp;R&amp;"Univers 75 Black,Regular"&amp;8 </oddHeader>
  </headerFooter>
  <rowBreaks count="1" manualBreakCount="1">
    <brk id="3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5"/>
  <sheetViews>
    <sheetView workbookViewId="0">
      <selection activeCell="J6" sqref="J6"/>
    </sheetView>
  </sheetViews>
  <sheetFormatPr defaultRowHeight="12.75"/>
  <cols>
    <col min="1" max="1" width="24" customWidth="1"/>
  </cols>
  <sheetData>
    <row r="2" spans="1:10">
      <c r="B2" s="68">
        <v>2017</v>
      </c>
      <c r="C2" s="68">
        <v>2018</v>
      </c>
      <c r="D2" s="68">
        <v>2019</v>
      </c>
      <c r="E2" s="68">
        <v>2020</v>
      </c>
      <c r="F2" s="68">
        <v>2021</v>
      </c>
      <c r="G2" s="68">
        <v>2022</v>
      </c>
      <c r="H2" s="68">
        <v>2023</v>
      </c>
      <c r="I2" s="67">
        <v>2024</v>
      </c>
      <c r="J2" s="67">
        <v>2025</v>
      </c>
    </row>
    <row r="3" spans="1:10">
      <c r="A3" s="67" t="s">
        <v>13</v>
      </c>
      <c r="B3" s="69">
        <v>19843</v>
      </c>
      <c r="C3" s="69">
        <v>19022</v>
      </c>
      <c r="D3" s="69">
        <v>18341</v>
      </c>
      <c r="E3" s="69">
        <v>17911</v>
      </c>
      <c r="F3" s="69">
        <v>17232</v>
      </c>
      <c r="G3" s="69">
        <v>16696</v>
      </c>
      <c r="H3" s="69">
        <v>16297</v>
      </c>
      <c r="I3" s="69">
        <v>16116</v>
      </c>
      <c r="J3" s="69">
        <v>16330</v>
      </c>
    </row>
    <row r="4" spans="1:10">
      <c r="A4" s="67" t="s">
        <v>14</v>
      </c>
      <c r="B4" s="69">
        <v>12035</v>
      </c>
      <c r="C4" s="69">
        <v>12299</v>
      </c>
      <c r="D4" s="69">
        <v>11852</v>
      </c>
      <c r="E4" s="69">
        <v>11322</v>
      </c>
      <c r="F4" s="69">
        <v>10944</v>
      </c>
      <c r="G4" s="69">
        <v>10830</v>
      </c>
      <c r="H4" s="69">
        <v>11162</v>
      </c>
      <c r="I4" s="69">
        <v>11438</v>
      </c>
      <c r="J4" s="69">
        <v>11952</v>
      </c>
    </row>
    <row r="5" spans="1:10">
      <c r="A5" s="67" t="s">
        <v>12</v>
      </c>
      <c r="B5" s="69">
        <v>4115</v>
      </c>
      <c r="C5" s="69">
        <v>3671</v>
      </c>
      <c r="D5" s="69">
        <v>3198</v>
      </c>
      <c r="E5" s="69">
        <v>2592</v>
      </c>
      <c r="F5" s="69">
        <v>2532</v>
      </c>
      <c r="G5" s="69">
        <v>2443</v>
      </c>
      <c r="H5" s="69">
        <v>2718</v>
      </c>
      <c r="I5" s="69">
        <v>2878</v>
      </c>
      <c r="J5" s="69">
        <v>2823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Q26"/>
  <sheetViews>
    <sheetView workbookViewId="0">
      <selection activeCell="E30" sqref="E30"/>
    </sheetView>
  </sheetViews>
  <sheetFormatPr defaultRowHeight="12.75"/>
  <sheetData>
    <row r="1" spans="3:17" ht="15">
      <c r="D1" s="12">
        <v>2010</v>
      </c>
      <c r="E1" s="12">
        <v>2011</v>
      </c>
      <c r="F1" s="14">
        <v>2012</v>
      </c>
      <c r="G1" s="14">
        <v>2013</v>
      </c>
      <c r="H1" s="14">
        <v>2014</v>
      </c>
    </row>
    <row r="2" spans="3:17">
      <c r="C2" s="15" t="s">
        <v>32</v>
      </c>
      <c r="D2">
        <v>23104</v>
      </c>
      <c r="E2">
        <v>24343</v>
      </c>
      <c r="F2">
        <v>25553</v>
      </c>
      <c r="G2">
        <v>27659</v>
      </c>
      <c r="H2">
        <v>28893</v>
      </c>
    </row>
    <row r="3" spans="3:17" ht="15">
      <c r="C3" t="s">
        <v>13</v>
      </c>
      <c r="D3">
        <v>16084</v>
      </c>
      <c r="E3">
        <v>16552</v>
      </c>
      <c r="F3">
        <v>17050</v>
      </c>
      <c r="G3">
        <v>18009</v>
      </c>
      <c r="H3">
        <v>18478</v>
      </c>
      <c r="M3" s="12">
        <v>2010</v>
      </c>
      <c r="N3" s="12">
        <v>2011</v>
      </c>
      <c r="O3" s="14">
        <v>2012</v>
      </c>
      <c r="P3" s="14">
        <v>2013</v>
      </c>
      <c r="Q3" s="14">
        <v>2014</v>
      </c>
    </row>
    <row r="4" spans="3:17">
      <c r="C4" t="s">
        <v>14</v>
      </c>
      <c r="D4">
        <v>5245</v>
      </c>
      <c r="E4">
        <v>5897</v>
      </c>
      <c r="F4">
        <v>6514</v>
      </c>
      <c r="G4">
        <v>7478</v>
      </c>
      <c r="H4">
        <v>8213</v>
      </c>
      <c r="L4" t="s">
        <v>13</v>
      </c>
      <c r="M4">
        <v>18448</v>
      </c>
      <c r="N4">
        <v>18526</v>
      </c>
      <c r="O4">
        <v>18922</v>
      </c>
      <c r="P4">
        <v>19850</v>
      </c>
      <c r="Q4">
        <v>20260</v>
      </c>
    </row>
    <row r="5" spans="3:17">
      <c r="C5" t="s">
        <v>12</v>
      </c>
      <c r="D5">
        <v>1775</v>
      </c>
      <c r="E5">
        <v>1894</v>
      </c>
      <c r="F5">
        <v>1989</v>
      </c>
      <c r="G5">
        <v>2172</v>
      </c>
      <c r="H5">
        <v>2202</v>
      </c>
      <c r="L5" t="s">
        <v>14</v>
      </c>
      <c r="M5">
        <v>6907</v>
      </c>
      <c r="N5">
        <v>7661</v>
      </c>
      <c r="O5">
        <v>8316</v>
      </c>
      <c r="P5">
        <v>9308</v>
      </c>
      <c r="Q5">
        <v>10195</v>
      </c>
    </row>
    <row r="6" spans="3:17">
      <c r="C6" t="s">
        <v>29</v>
      </c>
      <c r="D6">
        <v>587</v>
      </c>
      <c r="E6">
        <v>587</v>
      </c>
      <c r="F6">
        <v>588</v>
      </c>
      <c r="G6">
        <v>586</v>
      </c>
      <c r="H6">
        <v>592</v>
      </c>
      <c r="L6" t="s">
        <v>12</v>
      </c>
      <c r="M6">
        <v>3327</v>
      </c>
      <c r="N6">
        <v>3424</v>
      </c>
      <c r="O6">
        <v>3510</v>
      </c>
      <c r="P6">
        <v>3797</v>
      </c>
      <c r="Q6">
        <v>3980</v>
      </c>
    </row>
    <row r="7" spans="3:17">
      <c r="C7" t="s">
        <v>13</v>
      </c>
      <c r="D7">
        <v>265</v>
      </c>
      <c r="E7">
        <v>260</v>
      </c>
      <c r="F7">
        <v>262</v>
      </c>
      <c r="G7">
        <v>247</v>
      </c>
      <c r="H7">
        <v>243</v>
      </c>
    </row>
    <row r="8" spans="3:17">
      <c r="C8" t="s">
        <v>14</v>
      </c>
      <c r="D8">
        <v>318</v>
      </c>
      <c r="E8">
        <v>322</v>
      </c>
      <c r="F8">
        <v>323</v>
      </c>
      <c r="G8">
        <v>337</v>
      </c>
      <c r="H8">
        <v>346</v>
      </c>
    </row>
    <row r="9" spans="3:17">
      <c r="C9" t="s">
        <v>12</v>
      </c>
      <c r="D9">
        <v>4</v>
      </c>
      <c r="E9">
        <v>5</v>
      </c>
      <c r="F9">
        <v>3</v>
      </c>
      <c r="G9">
        <v>2</v>
      </c>
      <c r="H9">
        <v>3</v>
      </c>
    </row>
    <row r="10" spans="3:17">
      <c r="C10" s="15" t="s">
        <v>33</v>
      </c>
      <c r="D10">
        <v>4991</v>
      </c>
      <c r="E10">
        <v>4681</v>
      </c>
      <c r="F10">
        <v>4607</v>
      </c>
      <c r="G10">
        <v>4710</v>
      </c>
      <c r="H10">
        <v>4950</v>
      </c>
    </row>
    <row r="11" spans="3:17">
      <c r="C11" t="s">
        <v>13</v>
      </c>
      <c r="D11">
        <v>2099</v>
      </c>
      <c r="E11">
        <v>1714</v>
      </c>
      <c r="F11">
        <v>1610</v>
      </c>
      <c r="G11">
        <v>1594</v>
      </c>
      <c r="H11">
        <v>1539</v>
      </c>
    </row>
    <row r="12" spans="3:17">
      <c r="C12" t="s">
        <v>14</v>
      </c>
      <c r="D12">
        <v>1344</v>
      </c>
      <c r="E12">
        <v>1442</v>
      </c>
      <c r="F12">
        <v>1479</v>
      </c>
      <c r="G12">
        <v>1493</v>
      </c>
      <c r="H12">
        <v>1636</v>
      </c>
    </row>
    <row r="13" spans="3:17">
      <c r="C13" t="s">
        <v>12</v>
      </c>
      <c r="D13">
        <v>1548</v>
      </c>
      <c r="E13">
        <v>1525</v>
      </c>
      <c r="F13">
        <v>1518</v>
      </c>
      <c r="G13">
        <v>1623</v>
      </c>
      <c r="H13">
        <v>1775</v>
      </c>
    </row>
    <row r="20" spans="2:13">
      <c r="C20" s="15" t="s">
        <v>32</v>
      </c>
      <c r="G20" t="s">
        <v>29</v>
      </c>
      <c r="K20" s="15" t="s">
        <v>33</v>
      </c>
    </row>
    <row r="21" spans="2:13">
      <c r="D21" t="s">
        <v>13</v>
      </c>
      <c r="E21" t="s">
        <v>14</v>
      </c>
      <c r="F21" t="s">
        <v>12</v>
      </c>
      <c r="H21" t="s">
        <v>13</v>
      </c>
      <c r="I21" t="s">
        <v>14</v>
      </c>
      <c r="J21" t="s">
        <v>12</v>
      </c>
      <c r="L21" t="s">
        <v>13</v>
      </c>
      <c r="M21" t="s">
        <v>14</v>
      </c>
    </row>
    <row r="22" spans="2:13" ht="15">
      <c r="B22" s="12" t="s">
        <v>26</v>
      </c>
      <c r="C22">
        <v>23104</v>
      </c>
      <c r="D22">
        <v>16084</v>
      </c>
      <c r="E22">
        <v>5245</v>
      </c>
      <c r="F22">
        <v>1775</v>
      </c>
      <c r="G22">
        <v>587</v>
      </c>
      <c r="H22">
        <v>265</v>
      </c>
      <c r="I22">
        <v>318</v>
      </c>
      <c r="J22">
        <v>4</v>
      </c>
      <c r="K22">
        <v>4991</v>
      </c>
      <c r="L22">
        <v>2099</v>
      </c>
      <c r="M22">
        <v>1344</v>
      </c>
    </row>
    <row r="23" spans="2:13" ht="15">
      <c r="B23" s="12" t="s">
        <v>27</v>
      </c>
      <c r="C23">
        <v>24343</v>
      </c>
      <c r="D23">
        <v>16552</v>
      </c>
      <c r="E23">
        <v>5897</v>
      </c>
      <c r="F23">
        <v>1894</v>
      </c>
      <c r="G23">
        <v>587</v>
      </c>
      <c r="H23">
        <v>260</v>
      </c>
      <c r="I23">
        <v>322</v>
      </c>
      <c r="J23">
        <v>5</v>
      </c>
      <c r="K23">
        <v>4681</v>
      </c>
      <c r="L23">
        <v>1714</v>
      </c>
      <c r="M23">
        <v>1442</v>
      </c>
    </row>
    <row r="24" spans="2:13" ht="15">
      <c r="B24" s="14" t="s">
        <v>28</v>
      </c>
      <c r="C24">
        <v>25553</v>
      </c>
      <c r="D24">
        <v>17050</v>
      </c>
      <c r="E24">
        <v>6514</v>
      </c>
      <c r="F24">
        <v>1989</v>
      </c>
      <c r="G24">
        <v>588</v>
      </c>
      <c r="H24">
        <v>262</v>
      </c>
      <c r="I24">
        <v>323</v>
      </c>
      <c r="J24">
        <v>3</v>
      </c>
      <c r="K24">
        <v>4607</v>
      </c>
      <c r="L24">
        <v>1610</v>
      </c>
      <c r="M24">
        <v>1479</v>
      </c>
    </row>
    <row r="25" spans="2:13" ht="15">
      <c r="B25" s="14" t="s">
        <v>31</v>
      </c>
      <c r="C25">
        <v>27659</v>
      </c>
      <c r="D25">
        <v>18009</v>
      </c>
      <c r="E25">
        <v>7478</v>
      </c>
      <c r="F25">
        <v>2172</v>
      </c>
      <c r="G25">
        <v>586</v>
      </c>
      <c r="H25">
        <v>247</v>
      </c>
      <c r="I25">
        <v>337</v>
      </c>
      <c r="J25">
        <v>2</v>
      </c>
      <c r="K25">
        <v>4710</v>
      </c>
      <c r="L25">
        <v>1594</v>
      </c>
      <c r="M25">
        <v>1493</v>
      </c>
    </row>
    <row r="26" spans="2:13" ht="15">
      <c r="B26" s="14" t="s">
        <v>30</v>
      </c>
      <c r="C26">
        <v>28893</v>
      </c>
      <c r="D26">
        <v>18478</v>
      </c>
      <c r="E26">
        <v>8213</v>
      </c>
      <c r="F26">
        <v>2202</v>
      </c>
      <c r="G26">
        <v>592</v>
      </c>
      <c r="H26">
        <v>243</v>
      </c>
      <c r="I26">
        <v>346</v>
      </c>
      <c r="J26">
        <v>3</v>
      </c>
      <c r="K26">
        <v>4950</v>
      </c>
      <c r="L26">
        <v>1539</v>
      </c>
      <c r="M26">
        <v>1636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Enrollment by Residence</vt:lpstr>
      <vt:lpstr>Data for Chart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Degraff, Amanda [I RES]</dc:creator>
  <cp:lastModifiedBy>Andringa, Chris [I RES]</cp:lastModifiedBy>
  <cp:lastPrinted>2019-11-08T16:37:26Z</cp:lastPrinted>
  <dcterms:created xsi:type="dcterms:W3CDTF">1999-12-13T20:46:39Z</dcterms:created>
  <dcterms:modified xsi:type="dcterms:W3CDTF">2025-09-26T18:58:45Z</dcterms:modified>
</cp:coreProperties>
</file>