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IR Staff\Fact Book\Fact Book Pages 2025-26\__Ready to Post\"/>
    </mc:Choice>
  </mc:AlternateContent>
  <xr:revisionPtr revIDLastSave="0" documentId="13_ncr:1_{2FE18C98-8235-47FD-9BBF-A3C46E48217A}" xr6:coauthVersionLast="47" xr6:coauthVersionMax="47" xr10:uidLastSave="{00000000-0000-0000-0000-000000000000}"/>
  <bookViews>
    <workbookView xWindow="29535" yWindow="735" windowWidth="16050" windowHeight="14655" xr2:uid="{00000000-000D-0000-FFFF-FFFF00000000}"/>
  </bookViews>
  <sheets>
    <sheet name="Enrollment by Gender Only" sheetId="1" r:id="rId1"/>
  </sheets>
  <definedNames>
    <definedName name="_xlnm.Print_Area" localSheetId="0">'Enrollment by Gender Only'!$A$1:$AS$29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21" i="1" l="1"/>
  <c r="AR20" i="1"/>
  <c r="AR19" i="1"/>
  <c r="AR18" i="1"/>
  <c r="AR16" i="1"/>
  <c r="AR12" i="1"/>
  <c r="AR8" i="1"/>
  <c r="AQ21" i="1"/>
  <c r="AQ19" i="1"/>
  <c r="AQ18" i="1"/>
  <c r="AQ16" i="1"/>
  <c r="AQ12" i="1"/>
  <c r="AQ8" i="1"/>
  <c r="AP21" i="1"/>
  <c r="AP19" i="1"/>
  <c r="AP18" i="1"/>
  <c r="AP16" i="1"/>
  <c r="AP12" i="1"/>
  <c r="AP8" i="1"/>
  <c r="AQ20" i="1" l="1"/>
  <c r="AP20" i="1"/>
  <c r="AO21" i="1"/>
  <c r="AO19" i="1"/>
  <c r="AO18" i="1"/>
  <c r="AO16" i="1"/>
  <c r="AO12" i="1"/>
  <c r="AO8" i="1"/>
  <c r="AO20" i="1" l="1"/>
  <c r="AS21" i="1"/>
  <c r="AS19" i="1"/>
  <c r="AS16" i="1"/>
  <c r="AS12" i="1"/>
  <c r="AS18" i="1"/>
  <c r="AS20" i="1" l="1"/>
  <c r="AS8" i="1"/>
  <c r="AN21" i="1"/>
  <c r="AN19" i="1"/>
  <c r="AN14" i="1"/>
  <c r="AN10" i="1"/>
  <c r="AN6" i="1"/>
  <c r="AN18" i="1" s="1"/>
  <c r="AM20" i="1"/>
  <c r="AM16" i="1"/>
  <c r="AM12" i="1"/>
  <c r="AM8" i="1"/>
  <c r="AN20" i="1" l="1"/>
  <c r="AN16" i="1"/>
  <c r="AN12" i="1"/>
  <c r="AN8" i="1"/>
  <c r="AL21" i="1" l="1"/>
  <c r="AL19" i="1"/>
  <c r="AL14" i="1"/>
  <c r="AL16" i="1" s="1"/>
  <c r="AL10" i="1"/>
  <c r="AL12" i="1" s="1"/>
  <c r="AL6" i="1"/>
  <c r="AL8" i="1" s="1"/>
  <c r="AL18" i="1" l="1"/>
  <c r="AL20" i="1"/>
  <c r="AI6" i="1"/>
  <c r="AI8" i="1" s="1"/>
  <c r="AK6" i="1"/>
  <c r="AK8" i="1" s="1"/>
  <c r="AJ8" i="1"/>
  <c r="AI10" i="1"/>
  <c r="AK10" i="1"/>
  <c r="AK12" i="1" s="1"/>
  <c r="AJ12" i="1"/>
  <c r="AI14" i="1"/>
  <c r="AI16" i="1" s="1"/>
  <c r="AK14" i="1"/>
  <c r="AK16" i="1" s="1"/>
  <c r="AJ16" i="1"/>
  <c r="AJ18" i="1"/>
  <c r="AI19" i="1"/>
  <c r="AJ19" i="1"/>
  <c r="AK19" i="1"/>
  <c r="AI21" i="1"/>
  <c r="AJ21" i="1"/>
  <c r="AK21" i="1"/>
  <c r="AJ20" i="1" l="1"/>
  <c r="AI18" i="1"/>
  <c r="AI20" i="1"/>
  <c r="AK18" i="1"/>
  <c r="AK20" i="1"/>
  <c r="AI12" i="1"/>
</calcChain>
</file>

<file path=xl/sharedStrings.xml><?xml version="1.0" encoding="utf-8"?>
<sst xmlns="http://schemas.openxmlformats.org/spreadsheetml/2006/main" count="24" uniqueCount="15">
  <si>
    <r>
      <rPr>
        <vertAlign val="superscript"/>
        <sz val="9"/>
        <rFont val="Univers 55"/>
      </rPr>
      <t>2</t>
    </r>
    <r>
      <rPr>
        <sz val="8"/>
        <rFont val="Berkeley"/>
      </rPr>
      <t xml:space="preserve"> Beginning 2011, Post Docs are excluded in the Graduate or Total sections of this table.</t>
    </r>
  </si>
  <si>
    <r>
      <rPr>
        <vertAlign val="superscript"/>
        <sz val="9"/>
        <rFont val="Univers 55"/>
      </rPr>
      <t>1</t>
    </r>
    <r>
      <rPr>
        <sz val="8"/>
        <rFont val="Berkeley"/>
      </rPr>
      <t xml:space="preserve"> Beginning Fall 2018, Intensive English Orientation Program (IEOP) students are excluded from this table.</t>
    </r>
  </si>
  <si>
    <t>Male</t>
  </si>
  <si>
    <t>Percent</t>
  </si>
  <si>
    <t>Female</t>
  </si>
  <si>
    <r>
      <t>Total</t>
    </r>
    <r>
      <rPr>
        <vertAlign val="superscript"/>
        <sz val="9"/>
        <rFont val="Univers 45 Light"/>
      </rPr>
      <t>1, 2</t>
    </r>
  </si>
  <si>
    <r>
      <t>Graduate</t>
    </r>
    <r>
      <rPr>
        <vertAlign val="superscript"/>
        <sz val="9"/>
        <rFont val="Univers 45 Light"/>
      </rPr>
      <t>2</t>
    </r>
  </si>
  <si>
    <t>Vet Med</t>
  </si>
  <si>
    <r>
      <t>Undergraduate</t>
    </r>
    <r>
      <rPr>
        <vertAlign val="superscript"/>
        <sz val="9"/>
        <rFont val="Univers 45 Light"/>
      </rPr>
      <t>1</t>
    </r>
  </si>
  <si>
    <t>1996</t>
  </si>
  <si>
    <t>LEVEL AND GENDER</t>
  </si>
  <si>
    <t>Fall Semester Headcount and Percent Female by Level</t>
  </si>
  <si>
    <t>Enrollment by Gender</t>
  </si>
  <si>
    <t>Office of Institutional Research (Source: Workday)</t>
  </si>
  <si>
    <t>Last Updated: 9/19/2025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</si>
</sst>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0.0%"/>
    <numFmt numFmtId="165" formatCode="??,??0"/>
    <numFmt numFmtId="166" formatCode="??0.0%;\-??0.0%_-;??0.0%;"/>
  </numFmts>
  <fonts count="18">
    <font>
      <sz val="10"/>
      <name val="Univers 55"/>
    </font>
    <font>
      <i/>
      <sz val="9"/>
      <name val="Berkeley"/>
      <family val="1"/>
    </font>
    <font>
      <sz val="10"/>
      <name val="Berkeley Italic"/>
    </font>
    <font>
      <sz val="8"/>
      <name val="Berkeley"/>
    </font>
    <font>
      <vertAlign val="superscript"/>
      <sz val="9"/>
      <name val="Univers 55"/>
    </font>
    <font>
      <b/>
      <sz val="7"/>
      <name val="Univers 65 Bold"/>
    </font>
    <font>
      <b/>
      <sz val="7"/>
      <name val="Univers 45 Light"/>
      <family val="2"/>
    </font>
    <font>
      <b/>
      <sz val="8"/>
      <name val="Univers 65 Bold"/>
    </font>
    <font>
      <b/>
      <sz val="8"/>
      <name val="Univers 45 Light"/>
      <family val="2"/>
    </font>
    <font>
      <b/>
      <i/>
      <sz val="8"/>
      <name val="Univers 45 Light"/>
      <family val="2"/>
    </font>
    <font>
      <vertAlign val="superscript"/>
      <sz val="9"/>
      <name val="Univers 45 Light"/>
    </font>
    <font>
      <sz val="8"/>
      <name val="Univers 55"/>
      <family val="2"/>
    </font>
    <font>
      <i/>
      <sz val="8"/>
      <name val="Univers 55"/>
      <family val="2"/>
    </font>
    <font>
      <sz val="8"/>
      <name val="Univers 75 Black"/>
    </font>
    <font>
      <b/>
      <sz val="9"/>
      <name val="Univers 55"/>
      <family val="2"/>
    </font>
    <font>
      <b/>
      <sz val="8"/>
      <name val="Univers 55"/>
      <family val="2"/>
    </font>
    <font>
      <i/>
      <sz val="10"/>
      <name val="Berkeley"/>
      <family val="1"/>
    </font>
    <font>
      <b/>
      <sz val="14"/>
      <name val="Univers 55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6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164" fontId="7" fillId="0" borderId="0" xfId="0" applyNumberFormat="1" applyFont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left" vertical="center"/>
    </xf>
    <xf numFmtId="164" fontId="7" fillId="0" borderId="0" xfId="0" applyNumberFormat="1" applyFont="1" applyAlignment="1">
      <alignment horizontal="center"/>
    </xf>
    <xf numFmtId="166" fontId="9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left"/>
    </xf>
    <xf numFmtId="164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left"/>
    </xf>
    <xf numFmtId="165" fontId="7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/>
    </xf>
    <xf numFmtId="166" fontId="11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left" vertical="center"/>
    </xf>
    <xf numFmtId="164" fontId="11" fillId="0" borderId="0" xfId="0" applyNumberFormat="1" applyFont="1" applyAlignment="1">
      <alignment horizontal="center"/>
    </xf>
    <xf numFmtId="166" fontId="12" fillId="3" borderId="0" xfId="0" applyNumberFormat="1" applyFont="1" applyFill="1" applyAlignment="1">
      <alignment horizontal="center"/>
    </xf>
    <xf numFmtId="164" fontId="12" fillId="3" borderId="0" xfId="0" applyNumberFormat="1" applyFont="1" applyFill="1" applyAlignment="1">
      <alignment horizontal="left"/>
    </xf>
    <xf numFmtId="164" fontId="11" fillId="3" borderId="0" xfId="0" applyNumberFormat="1" applyFont="1" applyFill="1" applyAlignment="1">
      <alignment horizontal="center"/>
    </xf>
    <xf numFmtId="165" fontId="11" fillId="3" borderId="0" xfId="0" applyNumberFormat="1" applyFont="1" applyFill="1" applyAlignment="1">
      <alignment horizontal="center"/>
    </xf>
    <xf numFmtId="164" fontId="11" fillId="3" borderId="0" xfId="0" applyNumberFormat="1" applyFont="1" applyFill="1" applyAlignment="1">
      <alignment horizontal="left"/>
    </xf>
    <xf numFmtId="165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left"/>
    </xf>
    <xf numFmtId="166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left"/>
    </xf>
    <xf numFmtId="166" fontId="11" fillId="3" borderId="0" xfId="0" applyNumberFormat="1" applyFont="1" applyFill="1" applyAlignment="1">
      <alignment horizontal="center"/>
    </xf>
    <xf numFmtId="0" fontId="13" fillId="0" borderId="0" xfId="0" applyFont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164" fontId="1" fillId="0" borderId="0" xfId="0" applyNumberFormat="1" applyFont="1" applyAlignment="1">
      <alignment vertical="center"/>
    </xf>
    <xf numFmtId="0" fontId="3" fillId="0" borderId="0" xfId="0" applyFont="1"/>
    <xf numFmtId="165" fontId="8" fillId="2" borderId="0" xfId="0" applyNumberFormat="1" applyFont="1" applyFill="1" applyAlignment="1">
      <alignment horizontal="left"/>
    </xf>
    <xf numFmtId="0" fontId="1" fillId="0" borderId="0" xfId="0" applyFont="1" applyAlignment="1">
      <alignment vertical="center"/>
    </xf>
    <xf numFmtId="0" fontId="15" fillId="0" borderId="1" xfId="0" applyFont="1" applyBorder="1" applyAlignment="1">
      <alignment horizontal="left"/>
    </xf>
    <xf numFmtId="165" fontId="8" fillId="3" borderId="0" xfId="0" applyNumberFormat="1" applyFont="1" applyFill="1" applyAlignment="1">
      <alignment horizontal="left"/>
    </xf>
    <xf numFmtId="165" fontId="8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2195</xdr:colOff>
      <xdr:row>0</xdr:row>
      <xdr:rowOff>59840</xdr:rowOff>
    </xdr:from>
    <xdr:to>
      <xdr:col>44</xdr:col>
      <xdr:colOff>1049215</xdr:colOff>
      <xdr:row>1</xdr:row>
      <xdr:rowOff>41031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2195" y="59840"/>
          <a:ext cx="6504845" cy="171691"/>
          <a:chOff x="2196" y="59840"/>
          <a:chExt cx="6492240" cy="133591"/>
        </a:xfrm>
      </xdr:grpSpPr>
      <xdr:pic>
        <xdr:nvPicPr>
          <xdr:cNvPr id="3" name="Picture 6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766" y="59840"/>
            <a:ext cx="1103944" cy="935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Line 7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2196" y="193431"/>
            <a:ext cx="6492240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8"/>
  <sheetViews>
    <sheetView showGridLines="0" tabSelected="1" view="pageBreakPreview" topLeftCell="A2" zoomScaleNormal="100" zoomScaleSheetLayoutView="100" workbookViewId="0">
      <selection activeCell="A29" sqref="A29"/>
    </sheetView>
  </sheetViews>
  <sheetFormatPr defaultColWidth="11.28515625" defaultRowHeight="12.75"/>
  <cols>
    <col min="1" max="2" width="0.85546875" customWidth="1"/>
    <col min="3" max="3" width="17.28515625" style="2" customWidth="1"/>
    <col min="4" max="8" width="7.7109375" style="1" hidden="1" customWidth="1"/>
    <col min="9" max="9" width="0.140625" style="1" hidden="1" customWidth="1"/>
    <col min="10" max="14" width="7.7109375" style="1" hidden="1" customWidth="1"/>
    <col min="15" max="17" width="7.7109375" hidden="1" customWidth="1"/>
    <col min="18" max="23" width="7.85546875" hidden="1" customWidth="1"/>
    <col min="24" max="26" width="7.85546875" style="1" hidden="1" customWidth="1"/>
    <col min="27" max="29" width="7.85546875" hidden="1" customWidth="1"/>
    <col min="30" max="32" width="7.7109375" hidden="1" customWidth="1"/>
    <col min="33" max="34" width="9.7109375" hidden="1" customWidth="1"/>
    <col min="35" max="40" width="15.7109375" hidden="1" customWidth="1"/>
    <col min="41" max="45" width="15.7109375" customWidth="1"/>
  </cols>
  <sheetData>
    <row r="1" spans="1:45" ht="15" customHeight="1"/>
    <row r="2" spans="1:45" ht="24" customHeight="1">
      <c r="A2" s="52" t="s">
        <v>12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0"/>
      <c r="AL2" s="50"/>
    </row>
    <row r="3" spans="1:45" s="46" customFormat="1" ht="15" customHeight="1">
      <c r="A3" s="51" t="s">
        <v>11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49"/>
      <c r="AL3" s="49"/>
    </row>
    <row r="4" spans="1:45" s="46" customFormat="1" ht="15" customHeight="1">
      <c r="C4" s="48"/>
      <c r="D4" s="47"/>
      <c r="F4" s="47"/>
      <c r="G4" s="47"/>
      <c r="H4" s="47"/>
      <c r="I4" s="47"/>
      <c r="J4" s="47"/>
      <c r="K4" s="47"/>
      <c r="L4" s="47"/>
      <c r="M4" s="47"/>
      <c r="N4" s="47"/>
      <c r="Q4"/>
      <c r="R4"/>
      <c r="X4" s="47"/>
      <c r="Y4" s="47"/>
      <c r="Z4" s="47"/>
    </row>
    <row r="5" spans="1:45" s="42" customFormat="1" ht="16.149999999999999" customHeight="1">
      <c r="A5" s="57" t="s">
        <v>10</v>
      </c>
      <c r="B5" s="57"/>
      <c r="C5" s="57"/>
      <c r="D5" s="44">
        <v>1984</v>
      </c>
      <c r="E5" s="44">
        <v>1985</v>
      </c>
      <c r="F5" s="44">
        <v>1986</v>
      </c>
      <c r="G5" s="44">
        <v>1987</v>
      </c>
      <c r="H5" s="44">
        <v>1988</v>
      </c>
      <c r="I5" s="44">
        <v>1989</v>
      </c>
      <c r="J5" s="44">
        <v>1990</v>
      </c>
      <c r="K5" s="44">
        <v>1991</v>
      </c>
      <c r="L5" s="44">
        <v>1992</v>
      </c>
      <c r="M5" s="44">
        <v>1993</v>
      </c>
      <c r="N5" s="44">
        <v>1994</v>
      </c>
      <c r="O5" s="44">
        <v>1995</v>
      </c>
      <c r="P5" s="45" t="s">
        <v>9</v>
      </c>
      <c r="Q5" s="44">
        <v>1997</v>
      </c>
      <c r="R5" s="44">
        <v>1998</v>
      </c>
      <c r="S5" s="44">
        <v>1999</v>
      </c>
      <c r="T5" s="44">
        <v>2000</v>
      </c>
      <c r="U5" s="44">
        <v>2001</v>
      </c>
      <c r="V5" s="44">
        <v>2002</v>
      </c>
      <c r="W5" s="44">
        <v>2003</v>
      </c>
      <c r="X5" s="44">
        <v>2004</v>
      </c>
      <c r="Y5" s="44">
        <v>2005</v>
      </c>
      <c r="Z5" s="44">
        <v>2006</v>
      </c>
      <c r="AA5" s="44">
        <v>2007</v>
      </c>
      <c r="AB5" s="44">
        <v>2008</v>
      </c>
      <c r="AC5" s="44">
        <v>2009</v>
      </c>
      <c r="AD5" s="44">
        <v>2010</v>
      </c>
      <c r="AE5" s="44">
        <v>2011</v>
      </c>
      <c r="AF5" s="44">
        <v>2012</v>
      </c>
      <c r="AG5" s="43">
        <v>2013</v>
      </c>
      <c r="AH5" s="43">
        <v>2014</v>
      </c>
      <c r="AI5" s="43">
        <v>2015</v>
      </c>
      <c r="AJ5" s="43">
        <v>2016</v>
      </c>
      <c r="AK5" s="43">
        <v>2017</v>
      </c>
      <c r="AL5" s="43">
        <v>2018</v>
      </c>
      <c r="AM5" s="43">
        <v>2019</v>
      </c>
      <c r="AN5" s="43">
        <v>2020</v>
      </c>
      <c r="AO5" s="43">
        <v>2021</v>
      </c>
      <c r="AP5" s="43">
        <v>2022</v>
      </c>
      <c r="AQ5" s="43">
        <v>2023</v>
      </c>
      <c r="AR5" s="43">
        <v>2024</v>
      </c>
      <c r="AS5" s="43">
        <v>2025</v>
      </c>
    </row>
    <row r="6" spans="1:45" s="36" customFormat="1" ht="16.149999999999999" customHeight="1">
      <c r="A6" s="58" t="s">
        <v>8</v>
      </c>
      <c r="B6" s="58"/>
      <c r="C6" s="58"/>
      <c r="D6" s="34">
        <v>22225</v>
      </c>
      <c r="E6" s="34">
        <v>22330</v>
      </c>
      <c r="F6" s="34">
        <v>22096</v>
      </c>
      <c r="G6" s="34">
        <v>21314</v>
      </c>
      <c r="H6" s="34">
        <v>21086</v>
      </c>
      <c r="I6" s="34">
        <v>21070</v>
      </c>
      <c r="J6" s="34">
        <v>20875</v>
      </c>
      <c r="K6" s="34">
        <v>20540</v>
      </c>
      <c r="L6" s="34">
        <v>20419</v>
      </c>
      <c r="M6" s="34">
        <v>20262</v>
      </c>
      <c r="N6" s="34">
        <v>19924</v>
      </c>
      <c r="O6" s="34">
        <v>19806</v>
      </c>
      <c r="P6" s="34">
        <v>20100</v>
      </c>
      <c r="Q6" s="34">
        <v>20717</v>
      </c>
      <c r="R6" s="34">
        <v>21035</v>
      </c>
      <c r="S6" s="34">
        <v>21503</v>
      </c>
      <c r="T6" s="34">
        <v>22087</v>
      </c>
      <c r="U6" s="34">
        <v>23060</v>
      </c>
      <c r="V6" s="34">
        <v>22999</v>
      </c>
      <c r="W6" s="34">
        <v>22230</v>
      </c>
      <c r="X6" s="34">
        <v>21354</v>
      </c>
      <c r="Y6" s="34">
        <v>20732</v>
      </c>
      <c r="Z6" s="34">
        <v>20440</v>
      </c>
      <c r="AA6" s="34">
        <v>21004</v>
      </c>
      <c r="AB6" s="34">
        <v>21607</v>
      </c>
      <c r="AC6" s="34">
        <v>22521</v>
      </c>
      <c r="AD6" s="34">
        <v>23104</v>
      </c>
      <c r="AE6" s="34">
        <v>24343</v>
      </c>
      <c r="AF6" s="34">
        <v>25553</v>
      </c>
      <c r="AG6" s="34">
        <v>27659</v>
      </c>
      <c r="AH6" s="34">
        <v>28893</v>
      </c>
      <c r="AI6" s="34">
        <f>SUM(AI7,AI9)</f>
        <v>30034</v>
      </c>
      <c r="AJ6" s="34">
        <v>30671</v>
      </c>
      <c r="AK6" s="34">
        <f>AK7+AK9</f>
        <v>30406</v>
      </c>
      <c r="AL6" s="34">
        <f>AL7+AL9</f>
        <v>29621</v>
      </c>
      <c r="AM6" s="34">
        <v>28294</v>
      </c>
      <c r="AN6" s="34">
        <f>AN7+AN9</f>
        <v>26846</v>
      </c>
      <c r="AO6" s="34">
        <v>25808</v>
      </c>
      <c r="AP6" s="34">
        <v>25241</v>
      </c>
      <c r="AQ6" s="34">
        <v>25332</v>
      </c>
      <c r="AR6" s="34">
        <v>25628</v>
      </c>
      <c r="AS6" s="34">
        <v>26346</v>
      </c>
    </row>
    <row r="7" spans="1:45" s="30" customFormat="1" ht="16.149999999999999" customHeight="1">
      <c r="A7" s="33"/>
      <c r="B7" s="35" t="s">
        <v>4</v>
      </c>
      <c r="C7" s="33"/>
      <c r="D7" s="33"/>
      <c r="E7" s="34">
        <v>8670</v>
      </c>
      <c r="F7" s="34">
        <v>8777</v>
      </c>
      <c r="G7" s="34">
        <v>8629</v>
      </c>
      <c r="H7" s="34">
        <v>8670</v>
      </c>
      <c r="I7" s="34">
        <v>8656</v>
      </c>
      <c r="J7" s="34">
        <v>8694</v>
      </c>
      <c r="K7" s="34">
        <v>8571</v>
      </c>
      <c r="L7" s="34">
        <v>8513</v>
      </c>
      <c r="M7" s="34">
        <v>8389</v>
      </c>
      <c r="N7" s="34">
        <v>8429</v>
      </c>
      <c r="O7" s="34">
        <v>8508</v>
      </c>
      <c r="P7" s="34">
        <v>8644</v>
      </c>
      <c r="Q7" s="34">
        <v>8999</v>
      </c>
      <c r="R7" s="34">
        <v>9281</v>
      </c>
      <c r="S7" s="34">
        <v>9615</v>
      </c>
      <c r="T7" s="34">
        <v>9840</v>
      </c>
      <c r="U7" s="34">
        <v>10233</v>
      </c>
      <c r="V7" s="34">
        <v>10179</v>
      </c>
      <c r="W7" s="34">
        <v>9753</v>
      </c>
      <c r="X7" s="34">
        <v>9371</v>
      </c>
      <c r="Y7" s="34">
        <v>9024</v>
      </c>
      <c r="Z7" s="34">
        <v>8894</v>
      </c>
      <c r="AA7" s="34">
        <v>9060</v>
      </c>
      <c r="AB7" s="34">
        <v>9453</v>
      </c>
      <c r="AC7" s="34">
        <v>9790</v>
      </c>
      <c r="AD7" s="34">
        <v>10098</v>
      </c>
      <c r="AE7" s="34">
        <v>10646</v>
      </c>
      <c r="AF7" s="34">
        <v>11129</v>
      </c>
      <c r="AG7" s="34">
        <v>12001</v>
      </c>
      <c r="AH7" s="34">
        <v>12544</v>
      </c>
      <c r="AI7" s="34">
        <v>12963</v>
      </c>
      <c r="AJ7" s="34">
        <v>13087</v>
      </c>
      <c r="AK7" s="34">
        <v>12912</v>
      </c>
      <c r="AL7" s="34">
        <v>12546</v>
      </c>
      <c r="AM7" s="34">
        <v>12098</v>
      </c>
      <c r="AN7" s="34">
        <v>11674</v>
      </c>
      <c r="AO7" s="34">
        <v>11342</v>
      </c>
      <c r="AP7" s="34">
        <v>11169</v>
      </c>
      <c r="AQ7" s="34">
        <v>11298</v>
      </c>
      <c r="AR7" s="34">
        <v>11509</v>
      </c>
      <c r="AS7" s="34">
        <v>11692</v>
      </c>
    </row>
    <row r="8" spans="1:45" s="30" customFormat="1" ht="16.149999999999999" customHeight="1">
      <c r="A8" s="33"/>
      <c r="B8" s="33"/>
      <c r="C8" s="32" t="s">
        <v>3</v>
      </c>
      <c r="D8" s="31">
        <v>0.38326209223847019</v>
      </c>
      <c r="E8" s="31">
        <v>0.3882669055082848</v>
      </c>
      <c r="F8" s="31">
        <v>0.39722121650977554</v>
      </c>
      <c r="G8" s="31">
        <v>0.40485127146476496</v>
      </c>
      <c r="H8" s="31">
        <v>0.41117329033481931</v>
      </c>
      <c r="I8" s="31">
        <v>0.41082107261509254</v>
      </c>
      <c r="J8" s="31">
        <v>0.41647904191616769</v>
      </c>
      <c r="K8" s="31">
        <v>0.41728334956183055</v>
      </c>
      <c r="L8" s="31">
        <v>0.41691561780694453</v>
      </c>
      <c r="M8" s="31">
        <v>0.41402625604580001</v>
      </c>
      <c r="N8" s="31">
        <v>0.42305761895201766</v>
      </c>
      <c r="O8" s="31">
        <v>0.42956679794001817</v>
      </c>
      <c r="P8" s="31">
        <v>0.43004975124378109</v>
      </c>
      <c r="Q8" s="31">
        <v>0.43437756431915819</v>
      </c>
      <c r="R8" s="31">
        <v>0.44121701925362489</v>
      </c>
      <c r="S8" s="31">
        <v>0.44714690973352555</v>
      </c>
      <c r="T8" s="31">
        <v>0.44551093403359443</v>
      </c>
      <c r="U8" s="31">
        <v>0.44375542064180401</v>
      </c>
      <c r="V8" s="31">
        <v>0.44258446019392145</v>
      </c>
      <c r="W8" s="31">
        <v>0.4387314439946019</v>
      </c>
      <c r="X8" s="31">
        <v>0.43884049826730354</v>
      </c>
      <c r="Y8" s="31">
        <v>0.43526914914142389</v>
      </c>
      <c r="Z8" s="31">
        <v>0.43512720156555773</v>
      </c>
      <c r="AA8" s="31">
        <v>0.43134641020757952</v>
      </c>
      <c r="AB8" s="31">
        <v>0.43749710741889203</v>
      </c>
      <c r="AC8" s="31">
        <v>0.43470538608409931</v>
      </c>
      <c r="AD8" s="31">
        <v>0.43706717451523547</v>
      </c>
      <c r="AE8" s="31">
        <v>0.43733311424228732</v>
      </c>
      <c r="AF8" s="31">
        <v>0.43552616131178334</v>
      </c>
      <c r="AG8" s="31">
        <v>0.43389131928124663</v>
      </c>
      <c r="AH8" s="31">
        <v>0.43415360121828817</v>
      </c>
      <c r="AI8" s="31">
        <f t="shared" ref="AI8:AN8" si="0">AI7/AI6</f>
        <v>0.43161084104681363</v>
      </c>
      <c r="AJ8" s="31">
        <f t="shared" si="0"/>
        <v>0.4266897068892439</v>
      </c>
      <c r="AK8" s="31">
        <f t="shared" si="0"/>
        <v>0.42465302900743274</v>
      </c>
      <c r="AL8" s="31">
        <f t="shared" si="0"/>
        <v>0.42355085918773844</v>
      </c>
      <c r="AM8" s="31">
        <f t="shared" si="0"/>
        <v>0.42758181946702484</v>
      </c>
      <c r="AN8" s="31">
        <f t="shared" si="0"/>
        <v>0.43485062951650155</v>
      </c>
      <c r="AO8" s="31">
        <f t="shared" ref="AO8:AS8" si="1">AO7/AO6</f>
        <v>0.43947613143211406</v>
      </c>
      <c r="AP8" s="31">
        <f t="shared" ref="AP8:AR8" si="2">AP7/AP6</f>
        <v>0.44249435442335883</v>
      </c>
      <c r="AQ8" s="31">
        <f t="shared" si="2"/>
        <v>0.44599715774514448</v>
      </c>
      <c r="AR8" s="31">
        <f t="shared" si="2"/>
        <v>0.44907913219915718</v>
      </c>
      <c r="AS8" s="31">
        <f t="shared" si="1"/>
        <v>0.44378653306004706</v>
      </c>
    </row>
    <row r="9" spans="1:45" s="30" customFormat="1" ht="16.149999999999999" customHeight="1">
      <c r="A9" s="33"/>
      <c r="B9" s="35" t="s">
        <v>2</v>
      </c>
      <c r="C9" s="33"/>
      <c r="D9" s="41"/>
      <c r="E9" s="34">
        <v>13660</v>
      </c>
      <c r="F9" s="34">
        <v>13319</v>
      </c>
      <c r="G9" s="34">
        <v>12685</v>
      </c>
      <c r="H9" s="34">
        <v>12416</v>
      </c>
      <c r="I9" s="34">
        <v>12414</v>
      </c>
      <c r="J9" s="34">
        <v>12181</v>
      </c>
      <c r="K9" s="34">
        <v>11969</v>
      </c>
      <c r="L9" s="34">
        <v>11906</v>
      </c>
      <c r="M9" s="34">
        <v>11873</v>
      </c>
      <c r="N9" s="34">
        <v>11495</v>
      </c>
      <c r="O9" s="34">
        <v>11298</v>
      </c>
      <c r="P9" s="34">
        <v>11456</v>
      </c>
      <c r="Q9" s="34">
        <v>11718</v>
      </c>
      <c r="R9" s="34">
        <v>11754</v>
      </c>
      <c r="S9" s="34">
        <v>11888</v>
      </c>
      <c r="T9" s="34">
        <v>12247</v>
      </c>
      <c r="U9" s="34">
        <v>12827</v>
      </c>
      <c r="V9" s="34">
        <v>12820</v>
      </c>
      <c r="W9" s="34">
        <v>12477</v>
      </c>
      <c r="X9" s="34">
        <v>11983</v>
      </c>
      <c r="Y9" s="34">
        <v>11708</v>
      </c>
      <c r="Z9" s="34">
        <v>11546</v>
      </c>
      <c r="AA9" s="34">
        <v>11944</v>
      </c>
      <c r="AB9" s="34">
        <v>12154</v>
      </c>
      <c r="AC9" s="34">
        <v>12731</v>
      </c>
      <c r="AD9" s="34">
        <v>13006</v>
      </c>
      <c r="AE9" s="34">
        <v>13697</v>
      </c>
      <c r="AF9" s="34">
        <v>14424</v>
      </c>
      <c r="AG9" s="34">
        <v>15658</v>
      </c>
      <c r="AH9" s="34">
        <v>16349</v>
      </c>
      <c r="AI9" s="34">
        <v>17071</v>
      </c>
      <c r="AJ9" s="34">
        <v>17584</v>
      </c>
      <c r="AK9" s="34">
        <v>17494</v>
      </c>
      <c r="AL9" s="34">
        <v>17075</v>
      </c>
      <c r="AM9" s="34">
        <v>16196</v>
      </c>
      <c r="AN9" s="34">
        <v>15172</v>
      </c>
      <c r="AO9" s="34">
        <v>14466</v>
      </c>
      <c r="AP9" s="34">
        <v>14072</v>
      </c>
      <c r="AQ9" s="34">
        <v>14034</v>
      </c>
      <c r="AR9" s="34">
        <v>14119</v>
      </c>
      <c r="AS9" s="34">
        <v>14654</v>
      </c>
    </row>
    <row r="10" spans="1:45" s="36" customFormat="1" ht="16.149999999999999" customHeight="1">
      <c r="A10" s="59" t="s">
        <v>7</v>
      </c>
      <c r="B10" s="59"/>
      <c r="C10" s="59"/>
      <c r="D10" s="36">
        <v>470</v>
      </c>
      <c r="E10" s="36">
        <v>465</v>
      </c>
      <c r="F10" s="36">
        <v>463</v>
      </c>
      <c r="G10" s="36">
        <v>428</v>
      </c>
      <c r="H10" s="36">
        <v>376</v>
      </c>
      <c r="I10" s="36">
        <v>342</v>
      </c>
      <c r="J10" s="36">
        <v>313</v>
      </c>
      <c r="K10" s="36">
        <v>315</v>
      </c>
      <c r="L10" s="36">
        <v>338</v>
      </c>
      <c r="M10" s="36">
        <v>367</v>
      </c>
      <c r="N10" s="36">
        <v>388</v>
      </c>
      <c r="O10" s="36">
        <v>402</v>
      </c>
      <c r="P10" s="36">
        <v>403</v>
      </c>
      <c r="Q10" s="36">
        <v>407</v>
      </c>
      <c r="R10" s="36">
        <v>392</v>
      </c>
      <c r="S10" s="36">
        <v>398</v>
      </c>
      <c r="T10" s="36">
        <v>394</v>
      </c>
      <c r="U10" s="36">
        <v>400</v>
      </c>
      <c r="V10" s="36">
        <v>400</v>
      </c>
      <c r="W10" s="36">
        <v>409</v>
      </c>
      <c r="X10" s="36">
        <v>408</v>
      </c>
      <c r="Y10" s="36">
        <v>431</v>
      </c>
      <c r="Z10" s="36">
        <v>439</v>
      </c>
      <c r="AA10" s="36">
        <v>492</v>
      </c>
      <c r="AB10" s="36">
        <v>531</v>
      </c>
      <c r="AC10" s="36">
        <v>564</v>
      </c>
      <c r="AD10" s="36">
        <v>587</v>
      </c>
      <c r="AE10" s="36">
        <v>587</v>
      </c>
      <c r="AF10" s="36">
        <v>588</v>
      </c>
      <c r="AG10" s="36">
        <v>586</v>
      </c>
      <c r="AH10" s="36">
        <v>592</v>
      </c>
      <c r="AI10" s="36">
        <f>SUM(AI11,AI13)</f>
        <v>584</v>
      </c>
      <c r="AJ10" s="36">
        <v>586</v>
      </c>
      <c r="AK10" s="36">
        <f>AK11+AK13</f>
        <v>596</v>
      </c>
      <c r="AL10" s="36">
        <f>AL11+AL13</f>
        <v>597</v>
      </c>
      <c r="AM10" s="36">
        <v>599</v>
      </c>
      <c r="AN10" s="36">
        <f>AN11+AN13</f>
        <v>627</v>
      </c>
      <c r="AO10" s="36">
        <v>636</v>
      </c>
      <c r="AP10" s="36">
        <v>634</v>
      </c>
      <c r="AQ10" s="36">
        <v>635</v>
      </c>
      <c r="AR10" s="36">
        <v>634</v>
      </c>
      <c r="AS10" s="36">
        <v>643</v>
      </c>
    </row>
    <row r="11" spans="1:45" s="30" customFormat="1" ht="16.149999999999999" customHeight="1">
      <c r="B11" s="38" t="s">
        <v>4</v>
      </c>
      <c r="E11" s="36">
        <v>191</v>
      </c>
      <c r="F11" s="36">
        <v>197</v>
      </c>
      <c r="G11" s="36">
        <v>193</v>
      </c>
      <c r="H11" s="36">
        <v>173</v>
      </c>
      <c r="I11" s="36">
        <v>157</v>
      </c>
      <c r="J11" s="36">
        <v>150</v>
      </c>
      <c r="K11" s="36">
        <v>163</v>
      </c>
      <c r="L11" s="36">
        <v>180</v>
      </c>
      <c r="M11" s="36">
        <v>209</v>
      </c>
      <c r="N11" s="36">
        <v>222</v>
      </c>
      <c r="O11" s="36">
        <v>228</v>
      </c>
      <c r="P11" s="36">
        <v>233</v>
      </c>
      <c r="Q11" s="36">
        <v>242</v>
      </c>
      <c r="R11" s="36">
        <v>240</v>
      </c>
      <c r="S11" s="36">
        <v>249</v>
      </c>
      <c r="T11" s="36">
        <v>250</v>
      </c>
      <c r="U11" s="36">
        <v>258</v>
      </c>
      <c r="V11" s="36">
        <v>272</v>
      </c>
      <c r="W11" s="36">
        <v>295</v>
      </c>
      <c r="X11" s="36">
        <v>299</v>
      </c>
      <c r="Y11" s="36">
        <v>323</v>
      </c>
      <c r="Z11" s="36">
        <v>328</v>
      </c>
      <c r="AA11" s="36">
        <v>368</v>
      </c>
      <c r="AB11" s="36">
        <v>401</v>
      </c>
      <c r="AC11" s="36">
        <v>413</v>
      </c>
      <c r="AD11" s="36">
        <v>422</v>
      </c>
      <c r="AE11" s="36">
        <v>416</v>
      </c>
      <c r="AF11" s="36">
        <v>422</v>
      </c>
      <c r="AG11" s="36">
        <v>435</v>
      </c>
      <c r="AH11" s="36">
        <v>452</v>
      </c>
      <c r="AI11" s="36">
        <v>456</v>
      </c>
      <c r="AJ11" s="36">
        <v>462</v>
      </c>
      <c r="AK11" s="36">
        <v>480</v>
      </c>
      <c r="AL11" s="36">
        <v>491</v>
      </c>
      <c r="AM11" s="36">
        <v>490</v>
      </c>
      <c r="AN11" s="36">
        <v>519</v>
      </c>
      <c r="AO11" s="36">
        <v>524</v>
      </c>
      <c r="AP11" s="36">
        <v>523</v>
      </c>
      <c r="AQ11" s="36">
        <v>526</v>
      </c>
      <c r="AR11" s="36">
        <v>525</v>
      </c>
      <c r="AS11" s="36">
        <v>537</v>
      </c>
    </row>
    <row r="12" spans="1:45" s="30" customFormat="1" ht="16.149999999999999" customHeight="1">
      <c r="C12" s="40" t="s">
        <v>3</v>
      </c>
      <c r="D12" s="39">
        <v>0.38297872340425532</v>
      </c>
      <c r="E12" s="39">
        <v>0.41075268817204302</v>
      </c>
      <c r="F12" s="39">
        <v>0.42548596112311016</v>
      </c>
      <c r="G12" s="39">
        <v>0.45093457943925236</v>
      </c>
      <c r="H12" s="39">
        <v>0.46010638297872342</v>
      </c>
      <c r="I12" s="39">
        <v>0.45906432748538012</v>
      </c>
      <c r="J12" s="39">
        <v>0.47923322683706071</v>
      </c>
      <c r="K12" s="39">
        <v>0.51746031746031751</v>
      </c>
      <c r="L12" s="39">
        <v>0.53254437869822491</v>
      </c>
      <c r="M12" s="39">
        <v>0.56948228882833785</v>
      </c>
      <c r="N12" s="39">
        <v>0.57216494845360821</v>
      </c>
      <c r="O12" s="39">
        <v>0.56716417910447758</v>
      </c>
      <c r="P12" s="39">
        <v>0.57816377171215882</v>
      </c>
      <c r="Q12" s="39">
        <v>0.59459459459459463</v>
      </c>
      <c r="R12" s="39">
        <v>0.61224489795918369</v>
      </c>
      <c r="S12" s="39">
        <v>0.62562814070351758</v>
      </c>
      <c r="T12" s="39">
        <v>0.63451776649746194</v>
      </c>
      <c r="U12" s="39">
        <v>0.64500000000000002</v>
      </c>
      <c r="V12" s="39">
        <v>0.68</v>
      </c>
      <c r="W12" s="39">
        <v>0.72127139364303183</v>
      </c>
      <c r="X12" s="39">
        <v>0.73284313725490191</v>
      </c>
      <c r="Y12" s="39">
        <v>0.74941995359628766</v>
      </c>
      <c r="Z12" s="39">
        <v>0.74715261958997725</v>
      </c>
      <c r="AA12" s="39">
        <v>0.74796747967479671</v>
      </c>
      <c r="AB12" s="39">
        <v>0.7551789077212806</v>
      </c>
      <c r="AC12" s="39">
        <v>0.73226950354609932</v>
      </c>
      <c r="AD12" s="39">
        <v>0.71890971039182283</v>
      </c>
      <c r="AE12" s="39">
        <v>0.70868824531516184</v>
      </c>
      <c r="AF12" s="39">
        <v>0.71768707482993199</v>
      </c>
      <c r="AG12" s="39">
        <v>0.74232081911262804</v>
      </c>
      <c r="AH12" s="39">
        <v>0.76351351351351349</v>
      </c>
      <c r="AI12" s="39">
        <f t="shared" ref="AI12:AN12" si="3">AI11/AI10</f>
        <v>0.78082191780821919</v>
      </c>
      <c r="AJ12" s="39">
        <f t="shared" si="3"/>
        <v>0.78839590443686003</v>
      </c>
      <c r="AK12" s="39">
        <f t="shared" si="3"/>
        <v>0.80536912751677847</v>
      </c>
      <c r="AL12" s="39">
        <f t="shared" si="3"/>
        <v>0.82244556113902845</v>
      </c>
      <c r="AM12" s="39">
        <f t="shared" si="3"/>
        <v>0.8180300500834724</v>
      </c>
      <c r="AN12" s="39">
        <f t="shared" si="3"/>
        <v>0.82775119617224879</v>
      </c>
      <c r="AO12" s="39">
        <f t="shared" ref="AO12:AS12" si="4">AO11/AO10</f>
        <v>0.82389937106918243</v>
      </c>
      <c r="AP12" s="39">
        <f t="shared" ref="AP12:AR12" si="5">AP11/AP10</f>
        <v>0.82492113564668768</v>
      </c>
      <c r="AQ12" s="39">
        <f t="shared" si="5"/>
        <v>0.8283464566929134</v>
      </c>
      <c r="AR12" s="39">
        <f t="shared" si="5"/>
        <v>0.82807570977917977</v>
      </c>
      <c r="AS12" s="39">
        <f t="shared" si="4"/>
        <v>0.83514774494556765</v>
      </c>
    </row>
    <row r="13" spans="1:45" s="30" customFormat="1" ht="16.149999999999999" customHeight="1">
      <c r="B13" s="38" t="s">
        <v>2</v>
      </c>
      <c r="D13" s="37"/>
      <c r="E13" s="36">
        <v>274</v>
      </c>
      <c r="F13" s="36">
        <v>266</v>
      </c>
      <c r="G13" s="36">
        <v>235</v>
      </c>
      <c r="H13" s="36">
        <v>203</v>
      </c>
      <c r="I13" s="36">
        <v>185</v>
      </c>
      <c r="J13" s="36">
        <v>163</v>
      </c>
      <c r="K13" s="36">
        <v>152</v>
      </c>
      <c r="L13" s="36">
        <v>158</v>
      </c>
      <c r="M13" s="36">
        <v>158</v>
      </c>
      <c r="N13" s="36">
        <v>166</v>
      </c>
      <c r="O13" s="36">
        <v>174</v>
      </c>
      <c r="P13" s="36">
        <v>170</v>
      </c>
      <c r="Q13" s="36">
        <v>165</v>
      </c>
      <c r="R13" s="36">
        <v>152</v>
      </c>
      <c r="S13" s="36">
        <v>149</v>
      </c>
      <c r="T13" s="36">
        <v>144</v>
      </c>
      <c r="U13" s="36">
        <v>142</v>
      </c>
      <c r="V13" s="36">
        <v>128</v>
      </c>
      <c r="W13" s="36">
        <v>114</v>
      </c>
      <c r="X13" s="36">
        <v>109</v>
      </c>
      <c r="Y13" s="36">
        <v>108</v>
      </c>
      <c r="Z13" s="36">
        <v>111</v>
      </c>
      <c r="AA13" s="36">
        <v>124</v>
      </c>
      <c r="AB13" s="36">
        <v>130</v>
      </c>
      <c r="AC13" s="36">
        <v>151</v>
      </c>
      <c r="AD13" s="36">
        <v>165</v>
      </c>
      <c r="AE13" s="36">
        <v>171</v>
      </c>
      <c r="AF13" s="36">
        <v>166</v>
      </c>
      <c r="AG13" s="36">
        <v>151</v>
      </c>
      <c r="AH13" s="36">
        <v>139</v>
      </c>
      <c r="AI13" s="36">
        <v>128</v>
      </c>
      <c r="AJ13" s="36">
        <v>124</v>
      </c>
      <c r="AK13" s="36">
        <v>116</v>
      </c>
      <c r="AL13" s="36">
        <v>106</v>
      </c>
      <c r="AM13" s="36">
        <v>109</v>
      </c>
      <c r="AN13" s="36">
        <v>108</v>
      </c>
      <c r="AO13" s="36">
        <v>112</v>
      </c>
      <c r="AP13" s="36">
        <v>111</v>
      </c>
      <c r="AQ13" s="36">
        <v>109</v>
      </c>
      <c r="AR13" s="36">
        <v>109</v>
      </c>
      <c r="AS13" s="36">
        <v>106</v>
      </c>
    </row>
    <row r="14" spans="1:45" s="36" customFormat="1" ht="16.149999999999999" customHeight="1">
      <c r="A14" s="58" t="s">
        <v>6</v>
      </c>
      <c r="B14" s="58"/>
      <c r="C14" s="58"/>
      <c r="D14" s="34">
        <v>3626</v>
      </c>
      <c r="E14" s="34">
        <v>3734</v>
      </c>
      <c r="F14" s="34">
        <v>3872</v>
      </c>
      <c r="G14" s="34">
        <v>3965</v>
      </c>
      <c r="H14" s="34">
        <v>3986</v>
      </c>
      <c r="I14" s="34">
        <v>4077</v>
      </c>
      <c r="J14" s="34">
        <v>4151</v>
      </c>
      <c r="K14" s="34">
        <v>4395</v>
      </c>
      <c r="L14" s="34">
        <v>4506</v>
      </c>
      <c r="M14" s="34">
        <v>4483</v>
      </c>
      <c r="N14" s="34">
        <v>4416</v>
      </c>
      <c r="O14" s="34">
        <v>4223</v>
      </c>
      <c r="P14" s="34">
        <v>4396</v>
      </c>
      <c r="Q14" s="34">
        <v>4260</v>
      </c>
      <c r="R14" s="34">
        <v>4158</v>
      </c>
      <c r="S14" s="34">
        <v>4209</v>
      </c>
      <c r="T14" s="34">
        <v>4364</v>
      </c>
      <c r="U14" s="34">
        <v>4363</v>
      </c>
      <c r="V14" s="34">
        <v>4499</v>
      </c>
      <c r="W14" s="34">
        <v>4741</v>
      </c>
      <c r="X14" s="34">
        <v>4618</v>
      </c>
      <c r="Y14" s="34">
        <v>4578</v>
      </c>
      <c r="Z14" s="34">
        <v>4583</v>
      </c>
      <c r="AA14" s="34">
        <v>4664</v>
      </c>
      <c r="AB14" s="34">
        <v>4718</v>
      </c>
      <c r="AC14" s="34">
        <v>4860</v>
      </c>
      <c r="AD14" s="34">
        <v>4991</v>
      </c>
      <c r="AE14" s="34">
        <v>4681</v>
      </c>
      <c r="AF14" s="34">
        <v>4607</v>
      </c>
      <c r="AG14" s="34">
        <v>4710</v>
      </c>
      <c r="AH14" s="34">
        <v>4950</v>
      </c>
      <c r="AI14" s="34">
        <f>SUM(AI15,AI17)</f>
        <v>5096</v>
      </c>
      <c r="AJ14" s="34">
        <v>5096</v>
      </c>
      <c r="AK14" s="34">
        <f>AK15+AK17</f>
        <v>4991</v>
      </c>
      <c r="AL14" s="34">
        <f>AL15+AL17</f>
        <v>4774</v>
      </c>
      <c r="AM14" s="34">
        <v>4498</v>
      </c>
      <c r="AN14" s="34">
        <f>AN15+AN17</f>
        <v>4352</v>
      </c>
      <c r="AO14" s="34">
        <v>4264</v>
      </c>
      <c r="AP14" s="34">
        <v>4094</v>
      </c>
      <c r="AQ14" s="34">
        <v>4210</v>
      </c>
      <c r="AR14" s="34">
        <v>4170</v>
      </c>
      <c r="AS14" s="34">
        <v>4116</v>
      </c>
    </row>
    <row r="15" spans="1:45" s="30" customFormat="1" ht="16.149999999999999" customHeight="1">
      <c r="A15" s="33"/>
      <c r="B15" s="35" t="s">
        <v>4</v>
      </c>
      <c r="C15" s="33"/>
      <c r="D15" s="33"/>
      <c r="E15" s="34">
        <v>1308</v>
      </c>
      <c r="F15" s="34">
        <v>1366</v>
      </c>
      <c r="G15" s="34">
        <v>1478</v>
      </c>
      <c r="H15" s="34">
        <v>1522</v>
      </c>
      <c r="I15" s="34">
        <v>1552</v>
      </c>
      <c r="J15" s="34">
        <v>1637</v>
      </c>
      <c r="K15" s="34">
        <v>1668</v>
      </c>
      <c r="L15" s="34">
        <v>1744</v>
      </c>
      <c r="M15" s="34">
        <v>1727</v>
      </c>
      <c r="N15" s="34">
        <v>1740</v>
      </c>
      <c r="O15" s="34">
        <v>1692</v>
      </c>
      <c r="P15" s="34">
        <v>1788</v>
      </c>
      <c r="Q15" s="34">
        <v>1696</v>
      </c>
      <c r="R15" s="34">
        <v>1689</v>
      </c>
      <c r="S15" s="34">
        <v>1726</v>
      </c>
      <c r="T15" s="34">
        <v>1765</v>
      </c>
      <c r="U15" s="34">
        <v>1791</v>
      </c>
      <c r="V15" s="34">
        <v>1816</v>
      </c>
      <c r="W15" s="34">
        <v>1878</v>
      </c>
      <c r="X15" s="34">
        <v>1910</v>
      </c>
      <c r="Y15" s="34">
        <v>1895</v>
      </c>
      <c r="Z15" s="34">
        <v>1930</v>
      </c>
      <c r="AA15" s="34">
        <v>1877</v>
      </c>
      <c r="AB15" s="34">
        <v>1905</v>
      </c>
      <c r="AC15" s="34">
        <v>2014</v>
      </c>
      <c r="AD15" s="34">
        <v>2046</v>
      </c>
      <c r="AE15" s="34">
        <v>1961</v>
      </c>
      <c r="AF15" s="34">
        <v>1982</v>
      </c>
      <c r="AG15" s="34">
        <v>2053</v>
      </c>
      <c r="AH15" s="34">
        <v>2148</v>
      </c>
      <c r="AI15" s="34">
        <v>2140</v>
      </c>
      <c r="AJ15" s="34">
        <v>2102</v>
      </c>
      <c r="AK15" s="34">
        <v>2023</v>
      </c>
      <c r="AL15" s="34">
        <v>2046</v>
      </c>
      <c r="AM15" s="34">
        <v>1955</v>
      </c>
      <c r="AN15" s="34">
        <v>1961</v>
      </c>
      <c r="AO15" s="34">
        <v>1895</v>
      </c>
      <c r="AP15" s="34">
        <v>1860</v>
      </c>
      <c r="AQ15" s="34">
        <v>1894</v>
      </c>
      <c r="AR15" s="34">
        <v>1851</v>
      </c>
      <c r="AS15" s="34">
        <v>1796</v>
      </c>
    </row>
    <row r="16" spans="1:45" s="30" customFormat="1" ht="16.149999999999999" customHeight="1">
      <c r="A16" s="33"/>
      <c r="B16" s="33"/>
      <c r="C16" s="32" t="s">
        <v>3</v>
      </c>
      <c r="D16" s="31">
        <v>0.3480419194704909</v>
      </c>
      <c r="E16" s="31">
        <v>0.35029459025174076</v>
      </c>
      <c r="F16" s="31">
        <v>0.35278925619834711</v>
      </c>
      <c r="G16" s="31">
        <v>0.37276166456494325</v>
      </c>
      <c r="H16" s="31">
        <v>0.38183642749623681</v>
      </c>
      <c r="I16" s="31">
        <v>0.38067206279126808</v>
      </c>
      <c r="J16" s="31">
        <v>0.39436280414357988</v>
      </c>
      <c r="K16" s="31">
        <v>0.37952218430034129</v>
      </c>
      <c r="L16" s="31">
        <v>0.38703950288504219</v>
      </c>
      <c r="M16" s="31">
        <v>0.38523310283292439</v>
      </c>
      <c r="N16" s="31">
        <v>0.39402173913043476</v>
      </c>
      <c r="O16" s="31">
        <v>0.40066303575657114</v>
      </c>
      <c r="P16" s="31">
        <v>0.4067333939945405</v>
      </c>
      <c r="Q16" s="31">
        <v>0.39812206572769954</v>
      </c>
      <c r="R16" s="31">
        <v>0.40620490620490618</v>
      </c>
      <c r="S16" s="31">
        <v>0.41007365169874077</v>
      </c>
      <c r="T16" s="31">
        <v>0.40444546287809346</v>
      </c>
      <c r="U16" s="31">
        <v>0.41049736419894567</v>
      </c>
      <c r="V16" s="31">
        <v>0.40364525450100019</v>
      </c>
      <c r="W16" s="31">
        <v>0.39611896224425225</v>
      </c>
      <c r="X16" s="31">
        <v>0.41359896058899959</v>
      </c>
      <c r="Y16" s="31">
        <v>0.41393621668851027</v>
      </c>
      <c r="Z16" s="31">
        <v>0.42112153611171721</v>
      </c>
      <c r="AA16" s="31">
        <v>0.40244425385934818</v>
      </c>
      <c r="AB16" s="31">
        <v>0.40377278507842307</v>
      </c>
      <c r="AC16" s="31">
        <v>0.41440329218106997</v>
      </c>
      <c r="AD16" s="31">
        <v>0.40993788819875776</v>
      </c>
      <c r="AE16" s="31">
        <v>0.41892757957701343</v>
      </c>
      <c r="AF16" s="31">
        <v>0.43021489038419797</v>
      </c>
      <c r="AG16" s="31">
        <v>0.43588110403397029</v>
      </c>
      <c r="AH16" s="31">
        <v>0.43393939393939396</v>
      </c>
      <c r="AI16" s="31">
        <f t="shared" ref="AI16:AN16" si="6">AI15/AI14</f>
        <v>0.41993720565149134</v>
      </c>
      <c r="AJ16" s="31">
        <f t="shared" si="6"/>
        <v>0.41248037676609106</v>
      </c>
      <c r="AK16" s="31">
        <f t="shared" si="6"/>
        <v>0.4053295932678822</v>
      </c>
      <c r="AL16" s="31">
        <f t="shared" si="6"/>
        <v>0.42857142857142855</v>
      </c>
      <c r="AM16" s="31">
        <f t="shared" si="6"/>
        <v>0.43463761671854156</v>
      </c>
      <c r="AN16" s="31">
        <f t="shared" si="6"/>
        <v>0.45059742647058826</v>
      </c>
      <c r="AO16" s="31">
        <f t="shared" ref="AO16:AS16" si="7">AO15/AO14</f>
        <v>0.44441838649155724</v>
      </c>
      <c r="AP16" s="31">
        <f t="shared" ref="AP16:AR16" si="8">AP15/AP14</f>
        <v>0.45432340009770394</v>
      </c>
      <c r="AQ16" s="31">
        <f t="shared" si="8"/>
        <v>0.44988123515439432</v>
      </c>
      <c r="AR16" s="31">
        <f t="shared" si="8"/>
        <v>0.44388489208633092</v>
      </c>
      <c r="AS16" s="31">
        <f t="shared" si="7"/>
        <v>0.43634596695821187</v>
      </c>
    </row>
    <row r="17" spans="1:45" s="25" customFormat="1" ht="19.5" customHeight="1">
      <c r="A17" s="28"/>
      <c r="B17" s="29" t="s">
        <v>2</v>
      </c>
      <c r="C17" s="28"/>
      <c r="D17" s="27"/>
      <c r="E17" s="26">
        <v>2426</v>
      </c>
      <c r="F17" s="26">
        <v>2506</v>
      </c>
      <c r="G17" s="26">
        <v>2487</v>
      </c>
      <c r="H17" s="26">
        <v>2464</v>
      </c>
      <c r="I17" s="26">
        <v>2525</v>
      </c>
      <c r="J17" s="26">
        <v>2514</v>
      </c>
      <c r="K17" s="26">
        <v>2727</v>
      </c>
      <c r="L17" s="26">
        <v>2762</v>
      </c>
      <c r="M17" s="26">
        <v>2756</v>
      </c>
      <c r="N17" s="26">
        <v>2676</v>
      </c>
      <c r="O17" s="26">
        <v>2531</v>
      </c>
      <c r="P17" s="26">
        <v>2608</v>
      </c>
      <c r="Q17" s="26">
        <v>2564</v>
      </c>
      <c r="R17" s="26">
        <v>2469</v>
      </c>
      <c r="S17" s="26">
        <v>2483</v>
      </c>
      <c r="T17" s="26">
        <v>2599</v>
      </c>
      <c r="U17" s="26">
        <v>2572</v>
      </c>
      <c r="V17" s="26">
        <v>2683</v>
      </c>
      <c r="W17" s="26">
        <v>2863</v>
      </c>
      <c r="X17" s="26">
        <v>2708</v>
      </c>
      <c r="Y17" s="26">
        <v>2683</v>
      </c>
      <c r="Z17" s="26">
        <v>2653</v>
      </c>
      <c r="AA17" s="26">
        <v>2787</v>
      </c>
      <c r="AB17" s="26">
        <v>2813</v>
      </c>
      <c r="AC17" s="26">
        <v>2846</v>
      </c>
      <c r="AD17" s="26">
        <v>2945</v>
      </c>
      <c r="AE17" s="26">
        <v>2720</v>
      </c>
      <c r="AF17" s="26">
        <v>2626</v>
      </c>
      <c r="AG17" s="26">
        <v>2657</v>
      </c>
      <c r="AH17" s="26">
        <v>2802</v>
      </c>
      <c r="AI17" s="26">
        <v>2956</v>
      </c>
      <c r="AJ17" s="26">
        <v>2994</v>
      </c>
      <c r="AK17" s="26">
        <v>2968</v>
      </c>
      <c r="AL17" s="26">
        <v>2728</v>
      </c>
      <c r="AM17" s="26">
        <v>2543</v>
      </c>
      <c r="AN17" s="26">
        <v>2391</v>
      </c>
      <c r="AO17" s="26">
        <v>2369</v>
      </c>
      <c r="AP17" s="26">
        <v>2234</v>
      </c>
      <c r="AQ17" s="26">
        <v>2316</v>
      </c>
      <c r="AR17" s="26">
        <v>2319</v>
      </c>
      <c r="AS17" s="26">
        <v>2320</v>
      </c>
    </row>
    <row r="18" spans="1:45" s="24" customFormat="1" ht="16.149999999999999" customHeight="1">
      <c r="A18" s="55" t="s">
        <v>5</v>
      </c>
      <c r="B18" s="55"/>
      <c r="C18" s="55"/>
      <c r="D18" s="22">
        <v>26321</v>
      </c>
      <c r="E18" s="22">
        <v>26529</v>
      </c>
      <c r="F18" s="22">
        <v>26431</v>
      </c>
      <c r="G18" s="22">
        <v>25707</v>
      </c>
      <c r="H18" s="22">
        <v>25448</v>
      </c>
      <c r="I18" s="22">
        <v>25489</v>
      </c>
      <c r="J18" s="22">
        <v>25339</v>
      </c>
      <c r="K18" s="22">
        <v>25250</v>
      </c>
      <c r="L18" s="22">
        <v>25263</v>
      </c>
      <c r="M18" s="22">
        <v>25112</v>
      </c>
      <c r="N18" s="22">
        <v>24728</v>
      </c>
      <c r="O18" s="22">
        <v>24431</v>
      </c>
      <c r="P18" s="22">
        <v>24899</v>
      </c>
      <c r="Q18" s="22">
        <v>25384</v>
      </c>
      <c r="R18" s="22">
        <v>25585</v>
      </c>
      <c r="S18" s="22">
        <v>26110</v>
      </c>
      <c r="T18" s="22">
        <v>26845</v>
      </c>
      <c r="U18" s="22">
        <v>27823</v>
      </c>
      <c r="V18" s="22">
        <v>27898</v>
      </c>
      <c r="W18" s="22">
        <v>27380</v>
      </c>
      <c r="X18" s="22">
        <v>26380</v>
      </c>
      <c r="Y18" s="22">
        <v>25741</v>
      </c>
      <c r="Z18" s="22">
        <v>25462</v>
      </c>
      <c r="AA18" s="22">
        <v>26160</v>
      </c>
      <c r="AB18" s="22">
        <v>26856</v>
      </c>
      <c r="AC18" s="22">
        <v>27945</v>
      </c>
      <c r="AD18" s="22">
        <v>28682</v>
      </c>
      <c r="AE18" s="22">
        <v>29887</v>
      </c>
      <c r="AF18" s="22">
        <v>31040</v>
      </c>
      <c r="AG18" s="22">
        <v>32955</v>
      </c>
      <c r="AH18" s="22">
        <v>34435</v>
      </c>
      <c r="AI18" s="22">
        <f>SUM(AI6,AI10,AI14)</f>
        <v>35714</v>
      </c>
      <c r="AJ18" s="22">
        <f>SUM(AJ6,AJ10,AJ14)</f>
        <v>36353</v>
      </c>
      <c r="AK18" s="22">
        <f>AK6+AK10+AK14</f>
        <v>35993</v>
      </c>
      <c r="AL18" s="22">
        <f>AL14+AL10+AL6</f>
        <v>34992</v>
      </c>
      <c r="AM18" s="22">
        <v>33391</v>
      </c>
      <c r="AN18" s="22">
        <f t="shared" ref="AN18:AS19" si="9">AN6+AN10+AN14</f>
        <v>31825</v>
      </c>
      <c r="AO18" s="22">
        <f t="shared" si="9"/>
        <v>30708</v>
      </c>
      <c r="AP18" s="22">
        <f t="shared" ref="AP18:AR18" si="10">AP6+AP10+AP14</f>
        <v>29969</v>
      </c>
      <c r="AQ18" s="22">
        <f t="shared" si="10"/>
        <v>30177</v>
      </c>
      <c r="AR18" s="22">
        <f t="shared" si="10"/>
        <v>30432</v>
      </c>
      <c r="AS18" s="22">
        <f t="shared" si="9"/>
        <v>31105</v>
      </c>
    </row>
    <row r="19" spans="1:45" s="18" customFormat="1" ht="16.149999999999999" customHeight="1">
      <c r="A19" s="21"/>
      <c r="B19" s="23" t="s">
        <v>4</v>
      </c>
      <c r="C19" s="21"/>
      <c r="D19" s="21"/>
      <c r="E19" s="22">
        <v>10169</v>
      </c>
      <c r="F19" s="22">
        <v>10340</v>
      </c>
      <c r="G19" s="22">
        <v>10300</v>
      </c>
      <c r="H19" s="22">
        <v>10365</v>
      </c>
      <c r="I19" s="22">
        <v>10365</v>
      </c>
      <c r="J19" s="22">
        <v>10481</v>
      </c>
      <c r="K19" s="22">
        <v>10402</v>
      </c>
      <c r="L19" s="22">
        <v>10437</v>
      </c>
      <c r="M19" s="22">
        <v>10325</v>
      </c>
      <c r="N19" s="22">
        <v>10391</v>
      </c>
      <c r="O19" s="22">
        <v>10428</v>
      </c>
      <c r="P19" s="22">
        <v>10665</v>
      </c>
      <c r="Q19" s="22">
        <v>10937</v>
      </c>
      <c r="R19" s="22">
        <v>11210</v>
      </c>
      <c r="S19" s="22">
        <v>11590</v>
      </c>
      <c r="T19" s="22">
        <v>11855</v>
      </c>
      <c r="U19" s="22">
        <v>12282</v>
      </c>
      <c r="V19" s="22">
        <v>12267</v>
      </c>
      <c r="W19" s="22">
        <v>11926</v>
      </c>
      <c r="X19" s="22">
        <v>11580</v>
      </c>
      <c r="Y19" s="22">
        <v>11242</v>
      </c>
      <c r="Z19" s="22">
        <v>11152</v>
      </c>
      <c r="AA19" s="22">
        <v>11305</v>
      </c>
      <c r="AB19" s="22">
        <v>11759</v>
      </c>
      <c r="AC19" s="22">
        <v>12217</v>
      </c>
      <c r="AD19" s="22">
        <v>12566</v>
      </c>
      <c r="AE19" s="22">
        <v>13113</v>
      </c>
      <c r="AF19" s="22">
        <v>13630</v>
      </c>
      <c r="AG19" s="22">
        <v>14489</v>
      </c>
      <c r="AH19" s="22">
        <v>15144</v>
      </c>
      <c r="AI19" s="22">
        <f>SUM(AI7,AI11,AI15)</f>
        <v>15559</v>
      </c>
      <c r="AJ19" s="22">
        <f>SUM(AJ7,AJ11,AJ15)</f>
        <v>15651</v>
      </c>
      <c r="AK19" s="22">
        <f>AK7+AK11+AK15</f>
        <v>15415</v>
      </c>
      <c r="AL19" s="22">
        <f>AL7+AL11+AL15</f>
        <v>15083</v>
      </c>
      <c r="AM19" s="22">
        <v>14543</v>
      </c>
      <c r="AN19" s="22">
        <f t="shared" si="9"/>
        <v>14154</v>
      </c>
      <c r="AO19" s="22">
        <f t="shared" si="9"/>
        <v>13761</v>
      </c>
      <c r="AP19" s="22">
        <f t="shared" ref="AP19:AR19" si="11">AP7+AP11+AP15</f>
        <v>13552</v>
      </c>
      <c r="AQ19" s="22">
        <f t="shared" si="11"/>
        <v>13718</v>
      </c>
      <c r="AR19" s="22">
        <f t="shared" si="11"/>
        <v>13885</v>
      </c>
      <c r="AS19" s="22">
        <f t="shared" si="9"/>
        <v>14025</v>
      </c>
    </row>
    <row r="20" spans="1:45" s="18" customFormat="1" ht="16.149999999999999" customHeight="1">
      <c r="A20" s="21"/>
      <c r="B20" s="21"/>
      <c r="C20" s="20" t="s">
        <v>3</v>
      </c>
      <c r="D20" s="19">
        <v>0.37840507579499261</v>
      </c>
      <c r="E20" s="19">
        <v>0.38331637076406949</v>
      </c>
      <c r="F20" s="19">
        <v>0.39120729446483299</v>
      </c>
      <c r="G20" s="19">
        <v>0.40066907846111954</v>
      </c>
      <c r="H20" s="19">
        <v>0.40730116315624015</v>
      </c>
      <c r="I20" s="19">
        <v>0.40664600415865665</v>
      </c>
      <c r="J20" s="19">
        <v>0.41363116145072815</v>
      </c>
      <c r="K20" s="19">
        <v>0.41196039603960394</v>
      </c>
      <c r="L20" s="19">
        <v>0.41313383208645055</v>
      </c>
      <c r="M20" s="19">
        <v>0.41115801210576619</v>
      </c>
      <c r="N20" s="19">
        <v>0.42021190553219023</v>
      </c>
      <c r="O20" s="19">
        <v>0.42683475911751462</v>
      </c>
      <c r="P20" s="19">
        <v>0.42833045503835493</v>
      </c>
      <c r="Q20" s="19">
        <v>0.43086196028994644</v>
      </c>
      <c r="R20" s="19">
        <v>0.43814735196404142</v>
      </c>
      <c r="S20" s="19">
        <v>0.4438912294140176</v>
      </c>
      <c r="T20" s="19">
        <v>0.44160923821940773</v>
      </c>
      <c r="U20" s="19">
        <v>0.44143334651187865</v>
      </c>
      <c r="V20" s="19">
        <v>0.43970893970893971</v>
      </c>
      <c r="W20" s="19">
        <v>0.43557341124908694</v>
      </c>
      <c r="X20" s="19">
        <v>0.43896891584533737</v>
      </c>
      <c r="Y20" s="19">
        <v>0.43673516957383163</v>
      </c>
      <c r="Z20" s="19">
        <v>0.43798601838033147</v>
      </c>
      <c r="AA20" s="19">
        <v>0.43214831804281345</v>
      </c>
      <c r="AB20" s="19">
        <v>0.43785373845695563</v>
      </c>
      <c r="AC20" s="19">
        <v>0.43718017534442655</v>
      </c>
      <c r="AD20" s="19">
        <v>0.4381144968970086</v>
      </c>
      <c r="AE20" s="19">
        <v>0.43875263492488376</v>
      </c>
      <c r="AF20" s="19">
        <v>0.43911082474226804</v>
      </c>
      <c r="AG20" s="19">
        <v>0.43966014261872249</v>
      </c>
      <c r="AH20" s="19">
        <v>0.43978510236677798</v>
      </c>
      <c r="AI20" s="19">
        <f t="shared" ref="AI20:AN20" si="12">AI19/AI18</f>
        <v>0.43565548524388192</v>
      </c>
      <c r="AJ20" s="19">
        <f t="shared" si="12"/>
        <v>0.43052842956564796</v>
      </c>
      <c r="AK20" s="19">
        <f t="shared" si="12"/>
        <v>0.42827772066790765</v>
      </c>
      <c r="AL20" s="19">
        <f t="shared" si="12"/>
        <v>0.4310413808870599</v>
      </c>
      <c r="AM20" s="19">
        <f t="shared" si="12"/>
        <v>0.43553652181725616</v>
      </c>
      <c r="AN20" s="19">
        <f t="shared" si="12"/>
        <v>0.44474469756480756</v>
      </c>
      <c r="AO20" s="19">
        <f t="shared" ref="AO20:AS20" si="13">AO19/AO18</f>
        <v>0.4481242672919109</v>
      </c>
      <c r="AP20" s="19">
        <f t="shared" ref="AP20:AR20" si="14">AP19/AP18</f>
        <v>0.45220060729420403</v>
      </c>
      <c r="AQ20" s="19">
        <f t="shared" si="14"/>
        <v>0.45458461742386586</v>
      </c>
      <c r="AR20" s="19">
        <f t="shared" si="14"/>
        <v>0.45626314405888541</v>
      </c>
      <c r="AS20" s="19">
        <f t="shared" si="13"/>
        <v>0.45089213952740714</v>
      </c>
    </row>
    <row r="21" spans="1:45" s="13" customFormat="1" ht="19.5" customHeight="1">
      <c r="A21" s="16"/>
      <c r="B21" s="17" t="s">
        <v>2</v>
      </c>
      <c r="C21" s="16"/>
      <c r="D21" s="15"/>
      <c r="E21" s="14">
        <v>16360</v>
      </c>
      <c r="F21" s="14">
        <v>16091</v>
      </c>
      <c r="G21" s="14">
        <v>15407</v>
      </c>
      <c r="H21" s="14">
        <v>15083</v>
      </c>
      <c r="I21" s="14">
        <v>15124</v>
      </c>
      <c r="J21" s="14">
        <v>14858</v>
      </c>
      <c r="K21" s="14">
        <v>14848</v>
      </c>
      <c r="L21" s="14">
        <v>14826</v>
      </c>
      <c r="M21" s="14">
        <v>14787</v>
      </c>
      <c r="N21" s="14">
        <v>14337</v>
      </c>
      <c r="O21" s="14">
        <v>14003</v>
      </c>
      <c r="P21" s="14">
        <v>14234</v>
      </c>
      <c r="Q21" s="14">
        <v>14447</v>
      </c>
      <c r="R21" s="14">
        <v>14375</v>
      </c>
      <c r="S21" s="14">
        <v>14520</v>
      </c>
      <c r="T21" s="14">
        <v>14990</v>
      </c>
      <c r="U21" s="14">
        <v>15541</v>
      </c>
      <c r="V21" s="14">
        <v>15631</v>
      </c>
      <c r="W21" s="14">
        <v>15454</v>
      </c>
      <c r="X21" s="14">
        <v>14800</v>
      </c>
      <c r="Y21" s="14">
        <v>14499</v>
      </c>
      <c r="Z21" s="14">
        <v>14310</v>
      </c>
      <c r="AA21" s="14">
        <v>14855</v>
      </c>
      <c r="AB21" s="14">
        <v>15097</v>
      </c>
      <c r="AC21" s="14">
        <v>15728</v>
      </c>
      <c r="AD21" s="14">
        <v>16116</v>
      </c>
      <c r="AE21" s="14">
        <v>16774</v>
      </c>
      <c r="AF21" s="14">
        <v>17410</v>
      </c>
      <c r="AG21" s="14">
        <v>18466</v>
      </c>
      <c r="AH21" s="14">
        <v>19290</v>
      </c>
      <c r="AI21" s="14">
        <f>SUM(AI9,AI13,AI17)</f>
        <v>20155</v>
      </c>
      <c r="AJ21" s="14">
        <f>SUM(AJ9,AJ13,AJ17)</f>
        <v>20702</v>
      </c>
      <c r="AK21" s="14">
        <f>AK9+AK13+AK17</f>
        <v>20578</v>
      </c>
      <c r="AL21" s="14">
        <f>AL17+AL13+AL9</f>
        <v>19909</v>
      </c>
      <c r="AM21" s="14">
        <v>18848</v>
      </c>
      <c r="AN21" s="14">
        <f t="shared" ref="AN21:AS21" si="15">AN9+AN13+AN17</f>
        <v>17671</v>
      </c>
      <c r="AO21" s="14">
        <f t="shared" si="15"/>
        <v>16947</v>
      </c>
      <c r="AP21" s="14">
        <f t="shared" si="15"/>
        <v>16417</v>
      </c>
      <c r="AQ21" s="14">
        <f t="shared" si="15"/>
        <v>16459</v>
      </c>
      <c r="AR21" s="14">
        <f t="shared" si="15"/>
        <v>16547</v>
      </c>
      <c r="AS21" s="14">
        <f t="shared" si="15"/>
        <v>17080</v>
      </c>
    </row>
    <row r="22" spans="1:45" s="8" customFormat="1" ht="16.149999999999999" customHeight="1">
      <c r="A22" s="11"/>
      <c r="B22" s="12"/>
      <c r="C22" s="11"/>
      <c r="D22" s="10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</row>
    <row r="23" spans="1:45" ht="15" customHeight="1">
      <c r="A23" s="54" t="s">
        <v>1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</row>
    <row r="24" spans="1:45" ht="15" customHeight="1">
      <c r="A24" s="54" t="s">
        <v>0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</row>
    <row r="25" spans="1:45" ht="1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</row>
    <row r="26" spans="1:45" ht="1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 spans="1:45" s="5" customFormat="1" ht="15" customHeight="1">
      <c r="A27" s="53" t="s">
        <v>13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6"/>
      <c r="AL27" s="6"/>
    </row>
    <row r="28" spans="1:45" s="3" customFormat="1" ht="15" customHeight="1">
      <c r="A28" s="56" t="s">
        <v>14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4"/>
      <c r="AL28" s="4"/>
    </row>
  </sheetData>
  <mergeCells count="6">
    <mergeCell ref="A18:C18"/>
    <mergeCell ref="A28:AJ28"/>
    <mergeCell ref="A5:C5"/>
    <mergeCell ref="A6:C6"/>
    <mergeCell ref="A10:C10"/>
    <mergeCell ref="A14:C14"/>
  </mergeCells>
  <printOptions horizontalCentered="1"/>
  <pageMargins left="0.5" right="0.5" top="0.5" bottom="0.5" header="0.3" footer="0.3"/>
  <pageSetup orientation="portrait" horizontalDpi="4294967292" verticalDpi="4294967292" r:id="rId1"/>
  <headerFooter alignWithMargins="0">
    <oddFooter xml:space="preserve">&amp;R
</oddFooter>
  </headerFooter>
  <ignoredErrors>
    <ignoredError sqref="AI20:AK20 AS20 AN20:AO20 AP20:AR2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Enrollment by Gender Only</vt:lpstr>
      <vt:lpstr>'Enrollment by Gender Only'!Print_Area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Dobbe, Nadine K [I RES]</dc:creator>
  <cp:lastModifiedBy>Andringa, Chris [I RES]</cp:lastModifiedBy>
  <cp:lastPrinted>2021-08-23T18:01:34Z</cp:lastPrinted>
  <dcterms:created xsi:type="dcterms:W3CDTF">2018-09-26T17:00:29Z</dcterms:created>
  <dcterms:modified xsi:type="dcterms:W3CDTF">2025-09-26T19:05:39Z</dcterms:modified>
</cp:coreProperties>
</file>