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E2B71DD6-732E-4F1D-B5E2-B7B6805199CA}" xr6:coauthVersionLast="47" xr6:coauthVersionMax="47" xr10:uidLastSave="{00000000-0000-0000-0000-000000000000}"/>
  <bookViews>
    <workbookView xWindow="31140" yWindow="2340" windowWidth="16050" windowHeight="14655" xr2:uid="{00000000-000D-0000-FFFF-FFFF00000000}"/>
  </bookViews>
  <sheets>
    <sheet name="Enrollment by Age Table" sheetId="1" r:id="rId1"/>
  </sheets>
  <definedNames>
    <definedName name="_xlnm.Print_Area" localSheetId="0">'Enrollment by Age Table'!$A$1:$CK$32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4" i="1" l="1"/>
  <c r="AC26" i="1" s="1"/>
  <c r="CI24" i="1"/>
  <c r="BF24" i="1"/>
  <c r="CH19" i="1"/>
  <c r="CH24" i="1" s="1"/>
  <c r="BE19" i="1"/>
  <c r="BE24" i="1" s="1"/>
  <c r="AB19" i="1"/>
  <c r="AB24" i="1" s="1"/>
  <c r="AB26" i="1" s="1"/>
  <c r="CF24" i="1"/>
  <c r="CE24" i="1"/>
  <c r="CD24" i="1"/>
  <c r="CG19" i="1"/>
  <c r="CG24" i="1" s="1"/>
  <c r="BC24" i="1"/>
  <c r="BB24" i="1"/>
  <c r="BA24" i="1"/>
  <c r="BD19" i="1"/>
  <c r="BD24" i="1" s="1"/>
  <c r="Z24" i="1"/>
  <c r="Y24" i="1"/>
  <c r="X24" i="1"/>
  <c r="AA19" i="1"/>
  <c r="AA24" i="1" s="1"/>
  <c r="AA26" i="1" l="1"/>
  <c r="AF26" i="1" l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J24" i="1" l="1"/>
  <c r="BG24" i="1"/>
  <c r="AD24" i="1"/>
  <c r="AD26" i="1" s="1"/>
  <c r="Z26" i="1" l="1"/>
  <c r="Y26" i="1" l="1"/>
  <c r="X26" i="1" l="1"/>
  <c r="CC24" i="1" l="1"/>
  <c r="AZ24" i="1"/>
  <c r="W24" i="1"/>
  <c r="W26" i="1" s="1"/>
  <c r="CB24" i="1" l="1"/>
  <c r="CB26" i="1" s="1"/>
  <c r="AY24" i="1"/>
  <c r="AY26" i="1" s="1"/>
  <c r="V24" i="1"/>
  <c r="CA24" i="1"/>
  <c r="CA26" i="1" s="1"/>
  <c r="AX24" i="1"/>
  <c r="AX26" i="1" s="1"/>
  <c r="U24" i="1"/>
</calcChain>
</file>

<file path=xl/sharedStrings.xml><?xml version="1.0" encoding="utf-8"?>
<sst xmlns="http://schemas.openxmlformats.org/spreadsheetml/2006/main" count="19" uniqueCount="19">
  <si>
    <t>Enrollment by Age</t>
  </si>
  <si>
    <t>Fall Semester Headcount by Level</t>
  </si>
  <si>
    <t>AGE</t>
  </si>
  <si>
    <t>Under 18</t>
  </si>
  <si>
    <t>30-39</t>
  </si>
  <si>
    <t>40-49</t>
  </si>
  <si>
    <t>50-64</t>
  </si>
  <si>
    <t>Over 64</t>
  </si>
  <si>
    <t xml:space="preserve">   Total</t>
  </si>
  <si>
    <t>Not available</t>
  </si>
  <si>
    <t>Average Age</t>
  </si>
  <si>
    <r>
      <t xml:space="preserve">Percent </t>
    </r>
    <r>
      <rPr>
        <b/>
        <u/>
        <sz val="8"/>
        <rFont val="Univers LT Std 45 Light"/>
        <family val="2"/>
      </rPr>
      <t>&gt;</t>
    </r>
    <r>
      <rPr>
        <b/>
        <sz val="8"/>
        <rFont val="Univers LT Std 45 Light"/>
        <family val="2"/>
      </rPr>
      <t xml:space="preserve"> 25</t>
    </r>
  </si>
  <si>
    <r>
      <rPr>
        <vertAlign val="superscript"/>
        <sz val="9"/>
        <rFont val="Univers LT Std 55"/>
        <family val="2"/>
      </rPr>
      <t>1</t>
    </r>
    <r>
      <rPr>
        <sz val="8"/>
        <rFont val="Univers LT Std 55"/>
        <family val="2"/>
      </rPr>
      <t xml:space="preserve"> Beginning Fall 2018, Intensive English Orientation Program (IEOP) students are excluded from this table.</t>
    </r>
  </si>
  <si>
    <r>
      <rPr>
        <vertAlign val="superscript"/>
        <sz val="9"/>
        <rFont val="Univers LT Std 55"/>
        <family val="2"/>
      </rPr>
      <t>2</t>
    </r>
    <r>
      <rPr>
        <sz val="8"/>
        <rFont val="Univers LT Std 55"/>
        <family val="2"/>
      </rPr>
      <t xml:space="preserve"> Beginning Fall 2011, Graduate and Total Exclude Post Docs in this table.</t>
    </r>
  </si>
  <si>
    <r>
      <t>––––––––––UNDERGRADUATE</t>
    </r>
    <r>
      <rPr>
        <vertAlign val="superscript"/>
        <sz val="10"/>
        <rFont val="Univers 55"/>
      </rPr>
      <t>1</t>
    </r>
    <r>
      <rPr>
        <b/>
        <sz val="8"/>
        <rFont val="Univers 55"/>
      </rPr>
      <t>––––––––––</t>
    </r>
  </si>
  <si>
    <t>––––––––––––VET MED––––––––––––</t>
  </si>
  <si>
    <r>
      <t>––––––––––––GRADUATE</t>
    </r>
    <r>
      <rPr>
        <b/>
        <vertAlign val="superscript"/>
        <sz val="8"/>
        <rFont val="Univers 55"/>
      </rPr>
      <t>2</t>
    </r>
    <r>
      <rPr>
        <b/>
        <sz val="8"/>
        <rFont val="Univers 55"/>
        <family val="2"/>
      </rPr>
      <t>––––––––––––</t>
    </r>
  </si>
  <si>
    <t>Office of Institutional Research (Source: Workday)</t>
  </si>
  <si>
    <t>Last Updated: 9/19/2025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</si>
</sst>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??,??0"/>
    <numFmt numFmtId="166" formatCode="?0.0%"/>
    <numFmt numFmtId="167" formatCode="??0"/>
    <numFmt numFmtId="168" formatCode="#,##0.0"/>
    <numFmt numFmtId="169" formatCode="0.0"/>
  </numFmts>
  <fonts count="20">
    <font>
      <sz val="10"/>
      <name val="Univers 55"/>
    </font>
    <font>
      <sz val="10"/>
      <name val="Geneva"/>
    </font>
    <font>
      <sz val="7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b/>
      <sz val="8"/>
      <name val="Univers 55"/>
      <family val="2"/>
    </font>
    <font>
      <vertAlign val="superscript"/>
      <sz val="10"/>
      <name val="Univers 55"/>
    </font>
    <font>
      <sz val="8"/>
      <name val="Berkeley Italic"/>
    </font>
    <font>
      <b/>
      <strike/>
      <sz val="8"/>
      <name val="Univers 55"/>
      <family val="2"/>
    </font>
    <font>
      <b/>
      <sz val="8"/>
      <name val="Univers 55"/>
    </font>
    <font>
      <sz val="8"/>
      <name val="Univers 75 Black"/>
    </font>
    <font>
      <sz val="8"/>
      <name val="Univers 55"/>
    </font>
    <font>
      <b/>
      <sz val="8"/>
      <name val="Univers 45 Light"/>
      <family val="2"/>
    </font>
    <font>
      <sz val="8"/>
      <name val="Univers 55"/>
      <family val="2"/>
    </font>
    <font>
      <b/>
      <u/>
      <sz val="8"/>
      <name val="Univers LT Std 45 Light"/>
      <family val="2"/>
    </font>
    <font>
      <b/>
      <sz val="8"/>
      <name val="Univers LT Std 45 Light"/>
      <family val="2"/>
    </font>
    <font>
      <sz val="8"/>
      <name val="Univers LT Std 55"/>
      <family val="2"/>
    </font>
    <font>
      <vertAlign val="superscript"/>
      <sz val="9"/>
      <name val="Univers LT Std 55"/>
      <family val="2"/>
    </font>
    <font>
      <b/>
      <sz val="8"/>
      <name val="Arial"/>
      <family val="2"/>
    </font>
    <font>
      <b/>
      <vertAlign val="superscript"/>
      <sz val="8"/>
      <name val="Univers 55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5" fillId="0" borderId="2" xfId="0" applyFont="1" applyBorder="1"/>
    <xf numFmtId="165" fontId="12" fillId="0" borderId="1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164" fontId="13" fillId="0" borderId="0" xfId="2" applyNumberFormat="1" applyFont="1"/>
    <xf numFmtId="169" fontId="13" fillId="0" borderId="0" xfId="2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quotePrefix="1" applyFont="1" applyAlignment="1">
      <alignment horizontal="left"/>
    </xf>
    <xf numFmtId="165" fontId="13" fillId="0" borderId="0" xfId="1" applyNumberFormat="1" applyFont="1" applyAlignment="1">
      <alignment horizontal="center"/>
    </xf>
    <xf numFmtId="165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9" fontId="13" fillId="0" borderId="0" xfId="0" applyNumberFormat="1" applyFont="1" applyAlignment="1">
      <alignment horizontal="right"/>
    </xf>
    <xf numFmtId="165" fontId="12" fillId="0" borderId="0" xfId="0" applyNumberFormat="1" applyFont="1"/>
    <xf numFmtId="166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3" fontId="11" fillId="0" borderId="0" xfId="0" applyNumberFormat="1" applyFont="1"/>
    <xf numFmtId="10" fontId="1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0</xdr:row>
      <xdr:rowOff>51291</xdr:rowOff>
    </xdr:from>
    <xdr:to>
      <xdr:col>89</xdr:col>
      <xdr:colOff>8328</xdr:colOff>
      <xdr:row>0</xdr:row>
      <xdr:rowOff>189851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938" y="51291"/>
          <a:ext cx="7896615" cy="138560"/>
          <a:chOff x="7938" y="51291"/>
          <a:chExt cx="7816362" cy="138560"/>
        </a:xfrm>
      </xdr:grpSpPr>
      <xdr:pic>
        <xdr:nvPicPr>
          <xdr:cNvPr id="1276" name="Picture 8">
            <a:extLst>
              <a:ext uri="{FF2B5EF4-FFF2-40B4-BE49-F238E27FC236}">
                <a16:creationId xmlns:a16="http://schemas.microsoft.com/office/drawing/2014/main" id="{00000000-0008-0000-0000-0000FC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195" y="51291"/>
            <a:ext cx="1049113" cy="969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77" name="Line 9">
            <a:extLst>
              <a:ext uri="{FF2B5EF4-FFF2-40B4-BE49-F238E27FC236}">
                <a16:creationId xmlns:a16="http://schemas.microsoft.com/office/drawing/2014/main" id="{00000000-0008-0000-0000-0000FD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7938" y="189851"/>
            <a:ext cx="790956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2"/>
  <sheetViews>
    <sheetView showGridLines="0" tabSelected="1" view="pageBreakPreview" zoomScaleNormal="130" zoomScaleSheetLayoutView="100" workbookViewId="0">
      <selection activeCell="CM21" sqref="CM21"/>
    </sheetView>
  </sheetViews>
  <sheetFormatPr defaultColWidth="9.140625" defaultRowHeight="12.75"/>
  <cols>
    <col min="1" max="1" width="9.5703125" customWidth="1"/>
    <col min="2" max="2" width="1.7109375" customWidth="1"/>
    <col min="3" max="19" width="5.7109375" style="4" hidden="1" customWidth="1"/>
    <col min="20" max="22" width="5.7109375" hidden="1" customWidth="1"/>
    <col min="23" max="25" width="6.7109375" hidden="1" customWidth="1"/>
    <col min="26" max="30" width="6.7109375" customWidth="1"/>
    <col min="31" max="31" width="3.7109375" style="4" customWidth="1"/>
    <col min="32" max="52" width="5.7109375" style="4" hidden="1" customWidth="1"/>
    <col min="53" max="53" width="7.140625" style="4" hidden="1" customWidth="1"/>
    <col min="54" max="54" width="5.7109375" style="4" hidden="1" customWidth="1"/>
    <col min="55" max="55" width="5.7109375" style="4" bestFit="1" customWidth="1"/>
    <col min="56" max="59" width="6.28515625" style="4" bestFit="1" customWidth="1"/>
    <col min="60" max="60" width="3.7109375" style="4" customWidth="1"/>
    <col min="61" max="64" width="5.7109375" style="4" hidden="1" customWidth="1"/>
    <col min="65" max="69" width="5.7109375" hidden="1" customWidth="1"/>
    <col min="70" max="79" width="5.7109375" style="4" hidden="1" customWidth="1"/>
    <col min="80" max="83" width="6.7109375" style="4" hidden="1" customWidth="1"/>
    <col min="84" max="88" width="6.7109375" style="4" customWidth="1"/>
    <col min="89" max="89" width="1.7109375" customWidth="1"/>
  </cols>
  <sheetData>
    <row r="1" spans="1:90" ht="15" customHeight="1"/>
    <row r="2" spans="1:90" ht="24" customHeight="1">
      <c r="A2" s="5" t="s">
        <v>0</v>
      </c>
      <c r="B2" s="5"/>
    </row>
    <row r="3" spans="1:90" ht="15" customHeight="1">
      <c r="A3" s="6" t="s">
        <v>1</v>
      </c>
      <c r="B3" s="6"/>
    </row>
    <row r="4" spans="1:90" s="7" customFormat="1" ht="17.25" customHeight="1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U4" s="8"/>
      <c r="V4" s="8"/>
      <c r="W4" s="8"/>
      <c r="AB4" s="44" t="s">
        <v>14</v>
      </c>
      <c r="AC4" s="44"/>
      <c r="AD4" s="44"/>
      <c r="AE4" s="9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X4" s="8"/>
      <c r="AY4" s="8"/>
      <c r="AZ4" s="8"/>
      <c r="BE4" s="45" t="s">
        <v>15</v>
      </c>
      <c r="BF4" s="45"/>
      <c r="BG4" s="45"/>
      <c r="BH4" s="45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Z4" s="10"/>
      <c r="CA4" s="10"/>
      <c r="CB4" s="10"/>
      <c r="CC4" s="45"/>
      <c r="CH4" s="45" t="s">
        <v>16</v>
      </c>
      <c r="CI4" s="45"/>
      <c r="CJ4" s="45"/>
    </row>
    <row r="5" spans="1:90" s="15" customFormat="1" ht="15" customHeight="1">
      <c r="A5" s="41" t="s">
        <v>2</v>
      </c>
      <c r="B5" s="11"/>
      <c r="C5" s="12">
        <v>1997</v>
      </c>
      <c r="D5" s="12">
        <v>1998</v>
      </c>
      <c r="E5" s="12">
        <v>1999</v>
      </c>
      <c r="F5" s="12">
        <v>2000</v>
      </c>
      <c r="G5" s="12">
        <v>2001</v>
      </c>
      <c r="H5" s="12">
        <v>2002</v>
      </c>
      <c r="I5" s="12">
        <v>2003</v>
      </c>
      <c r="J5" s="12">
        <v>2004</v>
      </c>
      <c r="K5" s="12">
        <v>2005</v>
      </c>
      <c r="L5" s="12">
        <v>2006</v>
      </c>
      <c r="M5" s="12">
        <v>2007</v>
      </c>
      <c r="N5" s="12">
        <v>2008</v>
      </c>
      <c r="O5" s="12">
        <v>2009</v>
      </c>
      <c r="P5" s="12">
        <v>2010</v>
      </c>
      <c r="Q5" s="12">
        <v>2011</v>
      </c>
      <c r="R5" s="12">
        <v>2012</v>
      </c>
      <c r="S5" s="12">
        <v>2013</v>
      </c>
      <c r="T5" s="12">
        <v>2014</v>
      </c>
      <c r="U5" s="12">
        <v>2015</v>
      </c>
      <c r="V5" s="12">
        <v>2016</v>
      </c>
      <c r="W5" s="12">
        <v>2017</v>
      </c>
      <c r="X5" s="12">
        <v>2019</v>
      </c>
      <c r="Y5" s="12">
        <v>2020</v>
      </c>
      <c r="Z5" s="12">
        <v>2021</v>
      </c>
      <c r="AA5" s="12">
        <v>2022</v>
      </c>
      <c r="AB5" s="12">
        <v>2023</v>
      </c>
      <c r="AC5" s="12">
        <v>2024</v>
      </c>
      <c r="AD5" s="12">
        <v>2025</v>
      </c>
      <c r="AE5" s="11"/>
      <c r="AF5" s="13">
        <v>1997</v>
      </c>
      <c r="AG5" s="13">
        <v>1998</v>
      </c>
      <c r="AH5" s="13">
        <v>1999</v>
      </c>
      <c r="AI5" s="13">
        <v>2000</v>
      </c>
      <c r="AJ5" s="13">
        <v>2001</v>
      </c>
      <c r="AK5" s="13">
        <v>2002</v>
      </c>
      <c r="AL5" s="13">
        <v>2003</v>
      </c>
      <c r="AM5" s="13">
        <v>2004</v>
      </c>
      <c r="AN5" s="13">
        <v>2005</v>
      </c>
      <c r="AO5" s="13">
        <v>2006</v>
      </c>
      <c r="AP5" s="12">
        <v>2007</v>
      </c>
      <c r="AQ5" s="13">
        <v>2008</v>
      </c>
      <c r="AR5" s="13">
        <v>2009</v>
      </c>
      <c r="AS5" s="12">
        <v>2010</v>
      </c>
      <c r="AT5" s="12">
        <v>2011</v>
      </c>
      <c r="AU5" s="12">
        <v>2012</v>
      </c>
      <c r="AV5" s="12">
        <v>2013</v>
      </c>
      <c r="AW5" s="17">
        <v>2014</v>
      </c>
      <c r="AX5" s="17">
        <v>2015</v>
      </c>
      <c r="AY5" s="17">
        <v>2016</v>
      </c>
      <c r="AZ5" s="17">
        <v>2017</v>
      </c>
      <c r="BA5" s="17">
        <v>2019</v>
      </c>
      <c r="BB5" s="12">
        <v>2020</v>
      </c>
      <c r="BC5" s="12">
        <v>2021</v>
      </c>
      <c r="BD5" s="12">
        <v>2022</v>
      </c>
      <c r="BE5" s="12">
        <v>2023</v>
      </c>
      <c r="BF5" s="12">
        <v>2024</v>
      </c>
      <c r="BG5" s="12">
        <v>2025</v>
      </c>
      <c r="BH5" s="11"/>
      <c r="BI5" s="13">
        <v>1997</v>
      </c>
      <c r="BJ5" s="13">
        <v>1998</v>
      </c>
      <c r="BK5" s="13">
        <v>1999</v>
      </c>
      <c r="BL5" s="13">
        <v>2000</v>
      </c>
      <c r="BM5" s="13">
        <v>2001</v>
      </c>
      <c r="BN5" s="13">
        <v>2002</v>
      </c>
      <c r="BO5" s="13">
        <v>2003</v>
      </c>
      <c r="BP5" s="13">
        <v>2004</v>
      </c>
      <c r="BQ5" s="13">
        <v>2005</v>
      </c>
      <c r="BR5" s="13">
        <v>2006</v>
      </c>
      <c r="BS5" s="12">
        <v>2007</v>
      </c>
      <c r="BT5" s="13">
        <v>2008</v>
      </c>
      <c r="BU5" s="13">
        <v>2009</v>
      </c>
      <c r="BV5" s="12">
        <v>2010</v>
      </c>
      <c r="BW5" s="12">
        <v>2011</v>
      </c>
      <c r="BX5" s="12">
        <v>2012</v>
      </c>
      <c r="BY5" s="12">
        <v>2013</v>
      </c>
      <c r="BZ5" s="17">
        <v>2014</v>
      </c>
      <c r="CA5" s="17">
        <v>2015</v>
      </c>
      <c r="CB5" s="17">
        <v>2016</v>
      </c>
      <c r="CC5" s="17">
        <v>2017</v>
      </c>
      <c r="CD5" s="17">
        <v>2019</v>
      </c>
      <c r="CE5" s="12">
        <v>2020</v>
      </c>
      <c r="CF5" s="12">
        <v>2021</v>
      </c>
      <c r="CG5" s="12">
        <v>2022</v>
      </c>
      <c r="CH5" s="12">
        <v>2023</v>
      </c>
      <c r="CI5" s="12">
        <v>2024</v>
      </c>
      <c r="CJ5" s="12">
        <v>2025</v>
      </c>
      <c r="CK5" s="14"/>
    </row>
    <row r="6" spans="1:90" s="28" customFormat="1" ht="15" customHeight="1">
      <c r="A6" s="25" t="s">
        <v>3</v>
      </c>
      <c r="B6" s="25"/>
      <c r="C6" s="26">
        <v>218</v>
      </c>
      <c r="D6" s="26">
        <v>252</v>
      </c>
      <c r="E6" s="26">
        <v>209</v>
      </c>
      <c r="F6" s="26">
        <v>179</v>
      </c>
      <c r="G6" s="26">
        <v>201</v>
      </c>
      <c r="H6" s="26">
        <v>172</v>
      </c>
      <c r="I6" s="26">
        <v>185</v>
      </c>
      <c r="J6" s="26">
        <v>168</v>
      </c>
      <c r="K6" s="26">
        <v>183</v>
      </c>
      <c r="L6" s="26">
        <v>188</v>
      </c>
      <c r="M6" s="26">
        <v>164</v>
      </c>
      <c r="N6" s="26">
        <v>200</v>
      </c>
      <c r="O6" s="26">
        <v>187</v>
      </c>
      <c r="P6" s="26">
        <v>160</v>
      </c>
      <c r="Q6" s="26">
        <v>186</v>
      </c>
      <c r="R6" s="26">
        <v>183</v>
      </c>
      <c r="S6" s="26">
        <v>203</v>
      </c>
      <c r="T6" s="27">
        <v>285</v>
      </c>
      <c r="U6" s="27">
        <v>227</v>
      </c>
      <c r="V6" s="27">
        <v>210</v>
      </c>
      <c r="W6" s="27">
        <v>296</v>
      </c>
      <c r="X6" s="27">
        <v>223</v>
      </c>
      <c r="Y6" s="27">
        <v>254</v>
      </c>
      <c r="Z6" s="27">
        <v>219</v>
      </c>
      <c r="AA6" s="27">
        <v>245</v>
      </c>
      <c r="AB6" s="27">
        <v>271</v>
      </c>
      <c r="AC6" s="27">
        <v>246</v>
      </c>
      <c r="AD6" s="27">
        <v>227</v>
      </c>
      <c r="AE6" s="26"/>
      <c r="AF6" s="26">
        <v>0</v>
      </c>
      <c r="AG6" s="26">
        <v>0</v>
      </c>
      <c r="AH6" s="26">
        <v>0</v>
      </c>
      <c r="AI6" s="26">
        <v>0</v>
      </c>
      <c r="AJ6" s="26">
        <v>0</v>
      </c>
      <c r="AK6" s="26">
        <v>0</v>
      </c>
      <c r="AL6" s="26">
        <v>0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26">
        <v>0</v>
      </c>
      <c r="AS6" s="26">
        <v>0</v>
      </c>
      <c r="AT6" s="26">
        <v>0</v>
      </c>
      <c r="AU6" s="26">
        <v>0</v>
      </c>
      <c r="AV6" s="26">
        <v>0</v>
      </c>
      <c r="AW6" s="26">
        <v>0</v>
      </c>
      <c r="AX6" s="26">
        <v>0</v>
      </c>
      <c r="AY6" s="26">
        <v>0</v>
      </c>
      <c r="AZ6" s="26">
        <v>0</v>
      </c>
      <c r="BA6" s="26">
        <v>0</v>
      </c>
      <c r="BB6" s="26">
        <v>0</v>
      </c>
      <c r="BC6" s="26">
        <v>0</v>
      </c>
      <c r="BD6" s="26">
        <v>0</v>
      </c>
      <c r="BE6" s="26">
        <v>0</v>
      </c>
      <c r="BF6" s="26">
        <v>0</v>
      </c>
      <c r="BG6" s="26">
        <v>0</v>
      </c>
      <c r="BH6" s="26"/>
      <c r="BI6" s="26">
        <v>0</v>
      </c>
      <c r="BJ6" s="26">
        <v>0</v>
      </c>
      <c r="BK6" s="26">
        <v>0</v>
      </c>
      <c r="BL6" s="26">
        <v>0</v>
      </c>
      <c r="BM6" s="26">
        <v>0</v>
      </c>
      <c r="BN6" s="26">
        <v>0</v>
      </c>
      <c r="BO6" s="26">
        <v>0</v>
      </c>
      <c r="BP6" s="26">
        <v>0</v>
      </c>
      <c r="BQ6" s="26">
        <v>0</v>
      </c>
      <c r="BR6" s="26">
        <v>0</v>
      </c>
      <c r="BS6" s="26">
        <v>0</v>
      </c>
      <c r="BT6" s="26">
        <v>0</v>
      </c>
      <c r="BU6" s="26">
        <v>0</v>
      </c>
      <c r="BV6" s="26">
        <v>0</v>
      </c>
      <c r="BW6" s="26">
        <v>0</v>
      </c>
      <c r="BX6" s="26">
        <v>0</v>
      </c>
      <c r="BY6" s="26">
        <v>0</v>
      </c>
      <c r="BZ6" s="26">
        <v>1</v>
      </c>
      <c r="CA6" s="26">
        <v>0</v>
      </c>
      <c r="CB6" s="26">
        <v>0</v>
      </c>
      <c r="CC6" s="26">
        <v>0</v>
      </c>
      <c r="CD6" s="26">
        <v>0</v>
      </c>
      <c r="CE6" s="26">
        <v>0</v>
      </c>
      <c r="CF6" s="26">
        <v>0</v>
      </c>
      <c r="CG6" s="26">
        <v>0</v>
      </c>
      <c r="CH6" s="26">
        <v>0</v>
      </c>
      <c r="CI6" s="26">
        <v>0</v>
      </c>
      <c r="CJ6" s="26">
        <v>0</v>
      </c>
      <c r="CK6" s="22"/>
    </row>
    <row r="7" spans="1:90" s="29" customFormat="1" ht="15" customHeight="1">
      <c r="A7" s="25">
        <v>18</v>
      </c>
      <c r="B7" s="25"/>
      <c r="C7" s="26">
        <v>3247</v>
      </c>
      <c r="D7" s="26">
        <v>3089</v>
      </c>
      <c r="E7" s="26">
        <v>3230</v>
      </c>
      <c r="F7" s="26">
        <v>3467</v>
      </c>
      <c r="G7" s="26">
        <v>3624</v>
      </c>
      <c r="H7" s="26">
        <v>3301</v>
      </c>
      <c r="I7" s="26">
        <v>3040</v>
      </c>
      <c r="J7" s="26">
        <v>2928</v>
      </c>
      <c r="K7" s="26">
        <v>2951</v>
      </c>
      <c r="L7" s="26">
        <v>3161</v>
      </c>
      <c r="M7" s="26">
        <v>3451</v>
      </c>
      <c r="N7" s="26">
        <v>3644</v>
      </c>
      <c r="O7" s="26">
        <v>3550</v>
      </c>
      <c r="P7" s="26">
        <v>3621</v>
      </c>
      <c r="Q7" s="26">
        <v>4062</v>
      </c>
      <c r="R7" s="26">
        <v>4387</v>
      </c>
      <c r="S7" s="26">
        <v>4935</v>
      </c>
      <c r="T7" s="27">
        <v>5142</v>
      </c>
      <c r="U7" s="27">
        <v>5037</v>
      </c>
      <c r="V7" s="27">
        <v>5111</v>
      </c>
      <c r="W7" s="27">
        <v>5242</v>
      </c>
      <c r="X7" s="27">
        <v>4846</v>
      </c>
      <c r="Y7" s="48">
        <v>4496</v>
      </c>
      <c r="Z7" s="27">
        <v>4672</v>
      </c>
      <c r="AA7" s="27">
        <v>4988</v>
      </c>
      <c r="AB7" s="27">
        <v>5113</v>
      </c>
      <c r="AC7" s="27">
        <v>5092</v>
      </c>
      <c r="AD7" s="27">
        <v>5380</v>
      </c>
      <c r="AE7" s="26"/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/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1</v>
      </c>
      <c r="BP7" s="26">
        <v>0</v>
      </c>
      <c r="BQ7" s="26">
        <v>0</v>
      </c>
      <c r="BR7" s="26">
        <v>0</v>
      </c>
      <c r="BS7" s="26">
        <v>1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1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2"/>
      <c r="CL7" s="22"/>
    </row>
    <row r="8" spans="1:90" s="29" customFormat="1" ht="15" customHeight="1">
      <c r="A8" s="30">
        <v>19</v>
      </c>
      <c r="B8" s="30"/>
      <c r="C8" s="26">
        <v>3652</v>
      </c>
      <c r="D8" s="26">
        <v>3873</v>
      </c>
      <c r="E8" s="26">
        <v>3842</v>
      </c>
      <c r="F8" s="26">
        <v>4038</v>
      </c>
      <c r="G8" s="26">
        <v>4286</v>
      </c>
      <c r="H8" s="26">
        <v>4301</v>
      </c>
      <c r="I8" s="26">
        <v>3956</v>
      </c>
      <c r="J8" s="26">
        <v>3678</v>
      </c>
      <c r="K8" s="26">
        <v>3624</v>
      </c>
      <c r="L8" s="26">
        <v>3581</v>
      </c>
      <c r="M8" s="26">
        <v>3930</v>
      </c>
      <c r="N8" s="26">
        <v>4167</v>
      </c>
      <c r="O8" s="26">
        <v>4374</v>
      </c>
      <c r="P8" s="26">
        <v>4393</v>
      </c>
      <c r="Q8" s="26">
        <v>4518</v>
      </c>
      <c r="R8" s="26">
        <v>4920</v>
      </c>
      <c r="S8" s="26">
        <v>5509</v>
      </c>
      <c r="T8" s="27">
        <v>5905</v>
      </c>
      <c r="U8" s="27">
        <v>5877</v>
      </c>
      <c r="V8" s="27">
        <v>6190</v>
      </c>
      <c r="W8" s="27">
        <v>6074</v>
      </c>
      <c r="X8" s="27">
        <v>5730</v>
      </c>
      <c r="Y8" s="48">
        <v>5398</v>
      </c>
      <c r="Z8" s="27">
        <v>4997</v>
      </c>
      <c r="AA8" s="27">
        <v>5215</v>
      </c>
      <c r="AB8" s="27">
        <v>5512</v>
      </c>
      <c r="AC8" s="27">
        <v>5573</v>
      </c>
      <c r="AD8" s="27">
        <v>5753</v>
      </c>
      <c r="AE8" s="26"/>
      <c r="AF8" s="26">
        <v>1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0</v>
      </c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/>
      <c r="BI8" s="26">
        <v>0</v>
      </c>
      <c r="BJ8" s="26">
        <v>0</v>
      </c>
      <c r="BK8" s="26">
        <v>0</v>
      </c>
      <c r="BL8" s="26">
        <v>1</v>
      </c>
      <c r="BM8" s="26">
        <v>0</v>
      </c>
      <c r="BN8" s="26">
        <v>1</v>
      </c>
      <c r="BO8" s="26">
        <v>0</v>
      </c>
      <c r="BP8" s="26">
        <v>2</v>
      </c>
      <c r="BQ8" s="26">
        <v>0</v>
      </c>
      <c r="BR8" s="26">
        <v>1</v>
      </c>
      <c r="BS8" s="26">
        <v>1</v>
      </c>
      <c r="BT8" s="26">
        <v>1</v>
      </c>
      <c r="BU8" s="26">
        <v>0</v>
      </c>
      <c r="BV8" s="26">
        <v>0</v>
      </c>
      <c r="BW8" s="26">
        <v>0</v>
      </c>
      <c r="BX8" s="26">
        <v>1</v>
      </c>
      <c r="BY8" s="26">
        <v>0</v>
      </c>
      <c r="BZ8" s="26">
        <v>2</v>
      </c>
      <c r="CA8" s="26">
        <v>2</v>
      </c>
      <c r="CB8" s="26">
        <v>0</v>
      </c>
      <c r="CC8" s="26">
        <v>0</v>
      </c>
      <c r="CD8" s="26">
        <v>1</v>
      </c>
      <c r="CE8" s="26">
        <v>2</v>
      </c>
      <c r="CF8" s="26">
        <v>0</v>
      </c>
      <c r="CG8" s="26">
        <v>0</v>
      </c>
      <c r="CH8" s="26">
        <v>2</v>
      </c>
      <c r="CI8" s="26">
        <v>1</v>
      </c>
      <c r="CJ8" s="26">
        <v>0</v>
      </c>
      <c r="CK8" s="22"/>
      <c r="CL8" s="22"/>
    </row>
    <row r="9" spans="1:90" s="29" customFormat="1" ht="15" customHeight="1">
      <c r="A9" s="30">
        <v>20</v>
      </c>
      <c r="B9" s="30"/>
      <c r="C9" s="26">
        <v>3418</v>
      </c>
      <c r="D9" s="26">
        <v>3922</v>
      </c>
      <c r="E9" s="26">
        <v>4045</v>
      </c>
      <c r="F9" s="26">
        <v>4066</v>
      </c>
      <c r="G9" s="26">
        <v>4228</v>
      </c>
      <c r="H9" s="26">
        <v>4389</v>
      </c>
      <c r="I9" s="26">
        <v>4297</v>
      </c>
      <c r="J9" s="26">
        <v>4064</v>
      </c>
      <c r="K9" s="26">
        <v>3860</v>
      </c>
      <c r="L9" s="26">
        <v>3811</v>
      </c>
      <c r="M9" s="26">
        <v>3836</v>
      </c>
      <c r="N9" s="26">
        <v>4170</v>
      </c>
      <c r="O9" s="26">
        <v>4447</v>
      </c>
      <c r="P9" s="26">
        <v>4672</v>
      </c>
      <c r="Q9" s="26">
        <v>4712</v>
      </c>
      <c r="R9" s="26">
        <v>4914</v>
      </c>
      <c r="S9" s="26">
        <v>5396</v>
      </c>
      <c r="T9" s="27">
        <v>5908</v>
      </c>
      <c r="U9" s="27">
        <v>6346</v>
      </c>
      <c r="V9" s="27">
        <v>6216</v>
      </c>
      <c r="W9" s="27">
        <v>6441</v>
      </c>
      <c r="X9" s="27">
        <v>5868</v>
      </c>
      <c r="Y9" s="48">
        <v>5926</v>
      </c>
      <c r="Z9" s="27">
        <v>5593</v>
      </c>
      <c r="AA9" s="27">
        <v>5170</v>
      </c>
      <c r="AB9" s="27">
        <v>5382</v>
      </c>
      <c r="AC9" s="27">
        <v>5668</v>
      </c>
      <c r="AD9" s="27">
        <v>5834</v>
      </c>
      <c r="AE9" s="26"/>
      <c r="AF9" s="26">
        <v>8</v>
      </c>
      <c r="AG9" s="26">
        <v>3</v>
      </c>
      <c r="AH9" s="26">
        <v>4</v>
      </c>
      <c r="AI9" s="26">
        <v>3</v>
      </c>
      <c r="AJ9" s="26">
        <v>1</v>
      </c>
      <c r="AK9" s="26">
        <v>3</v>
      </c>
      <c r="AL9" s="26">
        <v>1</v>
      </c>
      <c r="AM9" s="26">
        <v>1</v>
      </c>
      <c r="AN9" s="26">
        <v>1</v>
      </c>
      <c r="AO9" s="26">
        <v>1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1</v>
      </c>
      <c r="AW9" s="26">
        <v>1</v>
      </c>
      <c r="AX9" s="26">
        <v>1</v>
      </c>
      <c r="AY9" s="26">
        <v>1</v>
      </c>
      <c r="AZ9" s="26">
        <v>1</v>
      </c>
      <c r="BA9" s="26">
        <v>5</v>
      </c>
      <c r="BB9" s="26">
        <v>6</v>
      </c>
      <c r="BC9" s="26">
        <v>6</v>
      </c>
      <c r="BD9" s="26">
        <v>2</v>
      </c>
      <c r="BE9" s="26">
        <v>5</v>
      </c>
      <c r="BF9" s="26">
        <v>2</v>
      </c>
      <c r="BG9" s="26">
        <v>2</v>
      </c>
      <c r="BH9" s="26"/>
      <c r="BI9" s="26">
        <v>9</v>
      </c>
      <c r="BJ9" s="26">
        <v>2</v>
      </c>
      <c r="BK9" s="26">
        <v>8</v>
      </c>
      <c r="BL9" s="26">
        <v>4</v>
      </c>
      <c r="BM9" s="26">
        <v>4</v>
      </c>
      <c r="BN9" s="26">
        <v>4</v>
      </c>
      <c r="BO9" s="26">
        <v>3</v>
      </c>
      <c r="BP9" s="26">
        <v>3</v>
      </c>
      <c r="BQ9" s="26">
        <v>4</v>
      </c>
      <c r="BR9" s="26">
        <v>4</v>
      </c>
      <c r="BS9" s="26">
        <v>6</v>
      </c>
      <c r="BT9" s="26">
        <v>7</v>
      </c>
      <c r="BU9" s="26">
        <v>5</v>
      </c>
      <c r="BV9" s="26">
        <v>6</v>
      </c>
      <c r="BW9" s="26">
        <v>1</v>
      </c>
      <c r="BX9" s="26">
        <v>5</v>
      </c>
      <c r="BY9" s="26">
        <v>6</v>
      </c>
      <c r="BZ9" s="26">
        <v>8</v>
      </c>
      <c r="CA9" s="26">
        <v>6</v>
      </c>
      <c r="CB9" s="26">
        <v>8</v>
      </c>
      <c r="CC9" s="26">
        <v>5</v>
      </c>
      <c r="CD9" s="26">
        <v>9</v>
      </c>
      <c r="CE9" s="26">
        <v>10</v>
      </c>
      <c r="CF9" s="26">
        <v>9</v>
      </c>
      <c r="CG9" s="26">
        <v>9</v>
      </c>
      <c r="CH9" s="26">
        <v>10</v>
      </c>
      <c r="CI9" s="26">
        <v>11</v>
      </c>
      <c r="CJ9" s="26">
        <v>16</v>
      </c>
      <c r="CK9" s="22"/>
      <c r="CL9" s="22"/>
    </row>
    <row r="10" spans="1:90" s="29" customFormat="1" ht="15" customHeight="1">
      <c r="A10" s="30">
        <v>21</v>
      </c>
      <c r="B10" s="30"/>
      <c r="C10" s="26">
        <v>3314</v>
      </c>
      <c r="D10" s="26">
        <v>3448</v>
      </c>
      <c r="E10" s="26">
        <v>3875</v>
      </c>
      <c r="F10" s="26">
        <v>4066</v>
      </c>
      <c r="G10" s="26">
        <v>4103</v>
      </c>
      <c r="H10" s="26">
        <v>4197</v>
      </c>
      <c r="I10" s="26">
        <v>4295</v>
      </c>
      <c r="J10" s="26">
        <v>4256</v>
      </c>
      <c r="K10" s="26">
        <v>4008</v>
      </c>
      <c r="L10" s="26">
        <v>3833</v>
      </c>
      <c r="M10" s="26">
        <v>3865</v>
      </c>
      <c r="N10" s="26">
        <v>3823</v>
      </c>
      <c r="O10" s="26">
        <v>4196</v>
      </c>
      <c r="P10" s="26">
        <v>4441</v>
      </c>
      <c r="Q10" s="26">
        <v>4687</v>
      </c>
      <c r="R10" s="26">
        <v>4754</v>
      </c>
      <c r="S10" s="26">
        <v>5015</v>
      </c>
      <c r="T10" s="27">
        <v>5355</v>
      </c>
      <c r="U10" s="27">
        <v>5857</v>
      </c>
      <c r="V10" s="27">
        <v>6222</v>
      </c>
      <c r="W10" s="27">
        <v>6067</v>
      </c>
      <c r="X10" s="27">
        <v>5882</v>
      </c>
      <c r="Y10" s="48">
        <v>5545</v>
      </c>
      <c r="Z10" s="27">
        <v>5521</v>
      </c>
      <c r="AA10" s="27">
        <v>5174</v>
      </c>
      <c r="AB10" s="27">
        <v>4886</v>
      </c>
      <c r="AC10" s="27">
        <v>5081</v>
      </c>
      <c r="AD10" s="27">
        <v>5236</v>
      </c>
      <c r="AE10" s="26"/>
      <c r="AF10" s="26">
        <v>29</v>
      </c>
      <c r="AG10" s="26">
        <v>26</v>
      </c>
      <c r="AH10" s="26">
        <v>22</v>
      </c>
      <c r="AI10" s="26">
        <v>13</v>
      </c>
      <c r="AJ10" s="26">
        <v>14</v>
      </c>
      <c r="AK10" s="26">
        <v>10</v>
      </c>
      <c r="AL10" s="26">
        <v>15</v>
      </c>
      <c r="AM10" s="26">
        <v>13</v>
      </c>
      <c r="AN10" s="26">
        <v>13</v>
      </c>
      <c r="AO10" s="26">
        <v>10</v>
      </c>
      <c r="AP10" s="26">
        <v>5</v>
      </c>
      <c r="AQ10" s="26">
        <v>15</v>
      </c>
      <c r="AR10" s="26">
        <v>9</v>
      </c>
      <c r="AS10" s="26">
        <v>10</v>
      </c>
      <c r="AT10" s="26">
        <v>2</v>
      </c>
      <c r="AU10" s="26">
        <v>10</v>
      </c>
      <c r="AV10" s="26">
        <v>11</v>
      </c>
      <c r="AW10" s="26">
        <v>9</v>
      </c>
      <c r="AX10" s="26">
        <v>12</v>
      </c>
      <c r="AY10" s="26">
        <v>8</v>
      </c>
      <c r="AZ10" s="26">
        <v>16</v>
      </c>
      <c r="BA10" s="26">
        <v>22</v>
      </c>
      <c r="BB10" s="26">
        <v>23</v>
      </c>
      <c r="BC10" s="26">
        <v>25</v>
      </c>
      <c r="BD10" s="26">
        <v>20</v>
      </c>
      <c r="BE10" s="26">
        <v>25</v>
      </c>
      <c r="BF10" s="26">
        <v>23</v>
      </c>
      <c r="BG10" s="26">
        <v>18</v>
      </c>
      <c r="BH10" s="26"/>
      <c r="BI10" s="26">
        <v>46</v>
      </c>
      <c r="BJ10" s="26">
        <v>52</v>
      </c>
      <c r="BK10" s="26">
        <v>37</v>
      </c>
      <c r="BL10" s="26">
        <v>50</v>
      </c>
      <c r="BM10" s="26">
        <v>28</v>
      </c>
      <c r="BN10" s="26">
        <v>44</v>
      </c>
      <c r="BO10" s="26">
        <v>36</v>
      </c>
      <c r="BP10" s="26">
        <v>27</v>
      </c>
      <c r="BQ10" s="26">
        <v>28</v>
      </c>
      <c r="BR10" s="26">
        <v>53</v>
      </c>
      <c r="BS10" s="26">
        <v>46</v>
      </c>
      <c r="BT10" s="26">
        <v>60</v>
      </c>
      <c r="BU10" s="26">
        <v>60</v>
      </c>
      <c r="BV10" s="26">
        <v>62</v>
      </c>
      <c r="BW10" s="26">
        <v>46</v>
      </c>
      <c r="BX10" s="26">
        <v>57</v>
      </c>
      <c r="BY10" s="26">
        <v>55</v>
      </c>
      <c r="BZ10" s="26">
        <v>74</v>
      </c>
      <c r="CA10" s="26">
        <v>76</v>
      </c>
      <c r="CB10" s="26">
        <v>91</v>
      </c>
      <c r="CC10" s="26">
        <v>77</v>
      </c>
      <c r="CD10" s="26">
        <v>72</v>
      </c>
      <c r="CE10" s="26">
        <v>107</v>
      </c>
      <c r="CF10" s="26">
        <v>100</v>
      </c>
      <c r="CG10" s="26">
        <v>97</v>
      </c>
      <c r="CH10" s="26">
        <v>126</v>
      </c>
      <c r="CI10" s="26">
        <v>129</v>
      </c>
      <c r="CJ10" s="26">
        <v>133</v>
      </c>
      <c r="CK10" s="22"/>
      <c r="CL10" s="22"/>
    </row>
    <row r="11" spans="1:90" s="29" customFormat="1" ht="15" customHeight="1">
      <c r="A11" s="30">
        <v>22</v>
      </c>
      <c r="B11" s="30"/>
      <c r="C11" s="26">
        <v>2603</v>
      </c>
      <c r="D11" s="26">
        <v>2468</v>
      </c>
      <c r="E11" s="26">
        <v>2530</v>
      </c>
      <c r="F11" s="26">
        <v>2792</v>
      </c>
      <c r="G11" s="26">
        <v>3003</v>
      </c>
      <c r="H11" s="26">
        <v>3000</v>
      </c>
      <c r="I11" s="26">
        <v>2934</v>
      </c>
      <c r="J11" s="26">
        <v>2959</v>
      </c>
      <c r="K11" s="26">
        <v>2878</v>
      </c>
      <c r="L11" s="26">
        <v>2731</v>
      </c>
      <c r="M11" s="26">
        <v>2646</v>
      </c>
      <c r="N11" s="26">
        <v>2592</v>
      </c>
      <c r="O11" s="26">
        <v>2674</v>
      </c>
      <c r="P11" s="26">
        <v>2706</v>
      </c>
      <c r="Q11" s="26">
        <v>2915</v>
      </c>
      <c r="R11" s="26">
        <v>3034</v>
      </c>
      <c r="S11" s="26">
        <v>3133</v>
      </c>
      <c r="T11" s="27">
        <v>3031</v>
      </c>
      <c r="U11" s="27">
        <v>3283</v>
      </c>
      <c r="V11" s="27">
        <v>3422</v>
      </c>
      <c r="W11" s="27">
        <v>3263</v>
      </c>
      <c r="X11" s="27">
        <v>3045</v>
      </c>
      <c r="Y11" s="48">
        <v>2704</v>
      </c>
      <c r="Z11" s="27">
        <v>2559</v>
      </c>
      <c r="AA11" s="27">
        <v>2329</v>
      </c>
      <c r="AB11" s="27">
        <v>2208</v>
      </c>
      <c r="AC11" s="27">
        <v>2081</v>
      </c>
      <c r="AD11" s="27">
        <v>2147</v>
      </c>
      <c r="AE11" s="26"/>
      <c r="AF11" s="26">
        <v>50</v>
      </c>
      <c r="AG11" s="26">
        <v>53</v>
      </c>
      <c r="AH11" s="26">
        <v>57</v>
      </c>
      <c r="AI11" s="26">
        <v>64</v>
      </c>
      <c r="AJ11" s="26">
        <v>47</v>
      </c>
      <c r="AK11" s="26">
        <v>56</v>
      </c>
      <c r="AL11" s="26">
        <v>45</v>
      </c>
      <c r="AM11" s="26">
        <v>54</v>
      </c>
      <c r="AN11" s="26">
        <v>53</v>
      </c>
      <c r="AO11" s="26">
        <v>65</v>
      </c>
      <c r="AP11" s="26">
        <v>63</v>
      </c>
      <c r="AQ11" s="26">
        <v>57</v>
      </c>
      <c r="AR11" s="26">
        <v>73</v>
      </c>
      <c r="AS11" s="26">
        <v>75</v>
      </c>
      <c r="AT11" s="26">
        <v>78</v>
      </c>
      <c r="AU11" s="26">
        <v>67</v>
      </c>
      <c r="AV11" s="26">
        <v>62</v>
      </c>
      <c r="AW11" s="26">
        <v>75</v>
      </c>
      <c r="AX11" s="26">
        <v>76</v>
      </c>
      <c r="AY11" s="26">
        <v>72</v>
      </c>
      <c r="AZ11" s="26">
        <v>68</v>
      </c>
      <c r="BA11" s="26">
        <v>70</v>
      </c>
      <c r="BB11" s="26">
        <v>82</v>
      </c>
      <c r="BC11" s="26">
        <v>76</v>
      </c>
      <c r="BD11" s="26">
        <v>84</v>
      </c>
      <c r="BE11" s="26">
        <v>73</v>
      </c>
      <c r="BF11" s="26">
        <v>83</v>
      </c>
      <c r="BG11" s="26">
        <v>89</v>
      </c>
      <c r="BH11" s="26"/>
      <c r="BI11" s="26">
        <v>212</v>
      </c>
      <c r="BJ11" s="26">
        <v>183</v>
      </c>
      <c r="BK11" s="26">
        <v>205</v>
      </c>
      <c r="BL11" s="26">
        <v>216</v>
      </c>
      <c r="BM11" s="26">
        <v>241</v>
      </c>
      <c r="BN11" s="26">
        <v>237</v>
      </c>
      <c r="BO11" s="26">
        <v>234</v>
      </c>
      <c r="BP11" s="26">
        <v>206</v>
      </c>
      <c r="BQ11" s="26">
        <v>225</v>
      </c>
      <c r="BR11" s="26">
        <v>244</v>
      </c>
      <c r="BS11" s="26">
        <v>283</v>
      </c>
      <c r="BT11" s="26">
        <v>240</v>
      </c>
      <c r="BU11" s="26">
        <v>304</v>
      </c>
      <c r="BV11" s="26">
        <v>291</v>
      </c>
      <c r="BW11" s="26">
        <v>288</v>
      </c>
      <c r="BX11" s="26">
        <v>290</v>
      </c>
      <c r="BY11" s="26">
        <v>306</v>
      </c>
      <c r="BZ11" s="26">
        <v>331</v>
      </c>
      <c r="CA11" s="26">
        <v>323</v>
      </c>
      <c r="CB11" s="26">
        <v>324</v>
      </c>
      <c r="CC11" s="26">
        <v>370</v>
      </c>
      <c r="CD11" s="26">
        <v>288</v>
      </c>
      <c r="CE11" s="26">
        <v>339</v>
      </c>
      <c r="CF11" s="26">
        <v>340</v>
      </c>
      <c r="CG11" s="26">
        <v>303</v>
      </c>
      <c r="CH11" s="26">
        <v>329</v>
      </c>
      <c r="CI11" s="26">
        <v>367</v>
      </c>
      <c r="CJ11" s="26">
        <v>338</v>
      </c>
      <c r="CK11" s="22"/>
      <c r="CL11" s="22"/>
    </row>
    <row r="12" spans="1:90" s="29" customFormat="1" ht="15" customHeight="1">
      <c r="A12" s="30">
        <v>23</v>
      </c>
      <c r="B12" s="30"/>
      <c r="C12" s="26">
        <v>1231</v>
      </c>
      <c r="D12" s="26">
        <v>1180</v>
      </c>
      <c r="E12" s="26">
        <v>1130</v>
      </c>
      <c r="F12" s="26">
        <v>1123</v>
      </c>
      <c r="G12" s="26">
        <v>1246</v>
      </c>
      <c r="H12" s="26">
        <v>1364</v>
      </c>
      <c r="I12" s="26">
        <v>1303</v>
      </c>
      <c r="J12" s="26">
        <v>1261</v>
      </c>
      <c r="K12" s="26">
        <v>1281</v>
      </c>
      <c r="L12" s="26">
        <v>1132</v>
      </c>
      <c r="M12" s="26">
        <v>1141</v>
      </c>
      <c r="N12" s="26">
        <v>1103</v>
      </c>
      <c r="O12" s="26">
        <v>1128</v>
      </c>
      <c r="P12" s="26">
        <v>1107</v>
      </c>
      <c r="Q12" s="26">
        <v>1194</v>
      </c>
      <c r="R12" s="26">
        <v>1286</v>
      </c>
      <c r="S12" s="26">
        <v>1277</v>
      </c>
      <c r="T12" s="27">
        <v>1182</v>
      </c>
      <c r="U12" s="27">
        <v>1315</v>
      </c>
      <c r="V12" s="27">
        <v>1306</v>
      </c>
      <c r="W12" s="27">
        <v>1127</v>
      </c>
      <c r="X12" s="27">
        <v>1034</v>
      </c>
      <c r="Y12" s="48">
        <v>946</v>
      </c>
      <c r="Z12" s="27">
        <v>852</v>
      </c>
      <c r="AA12" s="27">
        <v>846</v>
      </c>
      <c r="AB12" s="27">
        <v>737</v>
      </c>
      <c r="AC12" s="27">
        <v>710</v>
      </c>
      <c r="AD12" s="27">
        <v>662</v>
      </c>
      <c r="AE12" s="26"/>
      <c r="AF12" s="26">
        <v>64</v>
      </c>
      <c r="AG12" s="26">
        <v>67</v>
      </c>
      <c r="AH12" s="26">
        <v>73</v>
      </c>
      <c r="AI12" s="26">
        <v>80</v>
      </c>
      <c r="AJ12" s="26">
        <v>86</v>
      </c>
      <c r="AK12" s="26">
        <v>62</v>
      </c>
      <c r="AL12" s="26">
        <v>84</v>
      </c>
      <c r="AM12" s="26">
        <v>75</v>
      </c>
      <c r="AN12" s="26">
        <v>81</v>
      </c>
      <c r="AO12" s="26">
        <v>75</v>
      </c>
      <c r="AP12" s="26">
        <v>105</v>
      </c>
      <c r="AQ12" s="26">
        <v>95</v>
      </c>
      <c r="AR12" s="26">
        <v>96</v>
      </c>
      <c r="AS12" s="26">
        <v>105</v>
      </c>
      <c r="AT12" s="26">
        <v>110</v>
      </c>
      <c r="AU12" s="26">
        <v>114</v>
      </c>
      <c r="AV12" s="26">
        <v>97</v>
      </c>
      <c r="AW12" s="26">
        <v>101</v>
      </c>
      <c r="AX12" s="26">
        <v>100</v>
      </c>
      <c r="AY12" s="26">
        <v>111</v>
      </c>
      <c r="AZ12" s="26">
        <v>112</v>
      </c>
      <c r="BA12" s="26">
        <v>114</v>
      </c>
      <c r="BB12" s="26">
        <v>97</v>
      </c>
      <c r="BC12" s="26">
        <v>118</v>
      </c>
      <c r="BD12" s="26">
        <v>99</v>
      </c>
      <c r="BE12" s="26">
        <v>110</v>
      </c>
      <c r="BF12" s="26">
        <v>101</v>
      </c>
      <c r="BG12" s="26">
        <v>110</v>
      </c>
      <c r="BH12" s="26"/>
      <c r="BI12" s="26">
        <v>324</v>
      </c>
      <c r="BJ12" s="26">
        <v>319</v>
      </c>
      <c r="BK12" s="26">
        <v>325</v>
      </c>
      <c r="BL12" s="26">
        <v>335</v>
      </c>
      <c r="BM12" s="26">
        <v>350</v>
      </c>
      <c r="BN12" s="26">
        <v>406</v>
      </c>
      <c r="BO12" s="26">
        <v>407</v>
      </c>
      <c r="BP12" s="26">
        <v>370</v>
      </c>
      <c r="BQ12" s="26">
        <v>386</v>
      </c>
      <c r="BR12" s="26">
        <v>385</v>
      </c>
      <c r="BS12" s="26">
        <v>393</v>
      </c>
      <c r="BT12" s="26">
        <v>414</v>
      </c>
      <c r="BU12" s="26">
        <v>424</v>
      </c>
      <c r="BV12" s="26">
        <v>447</v>
      </c>
      <c r="BW12" s="26">
        <v>423</v>
      </c>
      <c r="BX12" s="26">
        <v>429</v>
      </c>
      <c r="BY12" s="26">
        <v>433</v>
      </c>
      <c r="BZ12" s="26">
        <v>482</v>
      </c>
      <c r="CA12" s="26">
        <v>478</v>
      </c>
      <c r="CB12" s="26">
        <v>458</v>
      </c>
      <c r="CC12" s="26">
        <v>445</v>
      </c>
      <c r="CD12" s="26">
        <v>395</v>
      </c>
      <c r="CE12" s="26">
        <v>364</v>
      </c>
      <c r="CF12" s="26">
        <v>368</v>
      </c>
      <c r="CG12" s="26">
        <v>359</v>
      </c>
      <c r="CH12" s="26">
        <v>342</v>
      </c>
      <c r="CI12" s="26">
        <v>334</v>
      </c>
      <c r="CJ12" s="26">
        <v>343</v>
      </c>
      <c r="CK12" s="22"/>
      <c r="CL12" s="22"/>
    </row>
    <row r="13" spans="1:90" s="29" customFormat="1" ht="15" customHeight="1">
      <c r="A13" s="30">
        <v>24</v>
      </c>
      <c r="B13" s="30"/>
      <c r="C13" s="26">
        <v>574</v>
      </c>
      <c r="D13" s="26">
        <v>612</v>
      </c>
      <c r="E13" s="26">
        <v>555</v>
      </c>
      <c r="F13" s="26">
        <v>490</v>
      </c>
      <c r="G13" s="26">
        <v>541</v>
      </c>
      <c r="H13" s="26">
        <v>560</v>
      </c>
      <c r="I13" s="26">
        <v>571</v>
      </c>
      <c r="J13" s="26">
        <v>502</v>
      </c>
      <c r="K13" s="26">
        <v>513</v>
      </c>
      <c r="L13" s="26">
        <v>554</v>
      </c>
      <c r="M13" s="26">
        <v>486</v>
      </c>
      <c r="N13" s="26">
        <v>448</v>
      </c>
      <c r="O13" s="26">
        <v>490</v>
      </c>
      <c r="P13" s="26">
        <v>482</v>
      </c>
      <c r="Q13" s="26">
        <v>500</v>
      </c>
      <c r="R13" s="26">
        <v>513</v>
      </c>
      <c r="S13" s="26">
        <v>601</v>
      </c>
      <c r="T13" s="27">
        <v>508</v>
      </c>
      <c r="U13" s="27">
        <v>543</v>
      </c>
      <c r="V13" s="27">
        <v>531</v>
      </c>
      <c r="W13" s="27">
        <v>522</v>
      </c>
      <c r="X13" s="27">
        <v>441</v>
      </c>
      <c r="Y13" s="48">
        <v>430</v>
      </c>
      <c r="Z13" s="27">
        <v>367</v>
      </c>
      <c r="AA13" s="27">
        <v>344</v>
      </c>
      <c r="AB13" s="27">
        <v>353</v>
      </c>
      <c r="AC13" s="27">
        <v>323</v>
      </c>
      <c r="AD13" s="27">
        <v>311</v>
      </c>
      <c r="AE13" s="26"/>
      <c r="AF13" s="26">
        <v>60</v>
      </c>
      <c r="AG13" s="26">
        <v>70</v>
      </c>
      <c r="AH13" s="26">
        <v>74</v>
      </c>
      <c r="AI13" s="26">
        <v>71</v>
      </c>
      <c r="AJ13" s="26">
        <v>83</v>
      </c>
      <c r="AK13" s="26">
        <v>91</v>
      </c>
      <c r="AL13" s="26">
        <v>71</v>
      </c>
      <c r="AM13" s="26">
        <v>89</v>
      </c>
      <c r="AN13" s="26">
        <v>82</v>
      </c>
      <c r="AO13" s="26">
        <v>89</v>
      </c>
      <c r="AP13" s="26">
        <v>91</v>
      </c>
      <c r="AQ13" s="26">
        <v>118</v>
      </c>
      <c r="AR13" s="26">
        <v>113</v>
      </c>
      <c r="AS13" s="26">
        <v>103</v>
      </c>
      <c r="AT13" s="26">
        <v>119</v>
      </c>
      <c r="AU13" s="26">
        <v>121</v>
      </c>
      <c r="AV13" s="26">
        <v>126</v>
      </c>
      <c r="AW13" s="26">
        <v>113</v>
      </c>
      <c r="AX13" s="26">
        <v>115</v>
      </c>
      <c r="AY13" s="26">
        <v>114</v>
      </c>
      <c r="AZ13" s="26">
        <v>123</v>
      </c>
      <c r="BA13" s="26">
        <v>101</v>
      </c>
      <c r="BB13" s="26">
        <v>132</v>
      </c>
      <c r="BC13" s="26">
        <v>112</v>
      </c>
      <c r="BD13" s="26">
        <v>130</v>
      </c>
      <c r="BE13" s="26">
        <v>105</v>
      </c>
      <c r="BF13" s="26">
        <v>127</v>
      </c>
      <c r="BG13" s="26">
        <v>117</v>
      </c>
      <c r="BH13" s="26"/>
      <c r="BI13" s="26">
        <v>334</v>
      </c>
      <c r="BJ13" s="26">
        <v>302</v>
      </c>
      <c r="BK13" s="26">
        <v>330</v>
      </c>
      <c r="BL13" s="26">
        <v>362</v>
      </c>
      <c r="BM13" s="26">
        <v>364</v>
      </c>
      <c r="BN13" s="26">
        <v>408</v>
      </c>
      <c r="BO13" s="26">
        <v>438</v>
      </c>
      <c r="BP13" s="26">
        <v>422</v>
      </c>
      <c r="BQ13" s="26">
        <v>386</v>
      </c>
      <c r="BR13" s="26">
        <v>410</v>
      </c>
      <c r="BS13" s="26">
        <v>407</v>
      </c>
      <c r="BT13" s="26">
        <v>423</v>
      </c>
      <c r="BU13" s="26">
        <v>417</v>
      </c>
      <c r="BV13" s="26">
        <v>477</v>
      </c>
      <c r="BW13" s="26">
        <v>472</v>
      </c>
      <c r="BX13" s="26">
        <v>433</v>
      </c>
      <c r="BY13" s="26">
        <v>471</v>
      </c>
      <c r="BZ13" s="26">
        <v>493</v>
      </c>
      <c r="CA13" s="26">
        <v>489</v>
      </c>
      <c r="CB13" s="26">
        <v>487</v>
      </c>
      <c r="CC13" s="26">
        <v>489</v>
      </c>
      <c r="CD13" s="26">
        <v>413</v>
      </c>
      <c r="CE13" s="26">
        <v>361</v>
      </c>
      <c r="CF13" s="26">
        <v>355</v>
      </c>
      <c r="CG13" s="26">
        <v>346</v>
      </c>
      <c r="CH13" s="26">
        <v>343</v>
      </c>
      <c r="CI13" s="26">
        <v>337</v>
      </c>
      <c r="CJ13" s="26">
        <v>340</v>
      </c>
      <c r="CK13" s="22"/>
      <c r="CL13" s="22"/>
    </row>
    <row r="14" spans="1:90" s="29" customFormat="1" ht="15" customHeight="1">
      <c r="A14" s="30">
        <v>25</v>
      </c>
      <c r="B14" s="30"/>
      <c r="C14" s="26">
        <v>442</v>
      </c>
      <c r="D14" s="26">
        <v>345</v>
      </c>
      <c r="E14" s="26">
        <v>361</v>
      </c>
      <c r="F14" s="26">
        <v>327</v>
      </c>
      <c r="G14" s="26">
        <v>309</v>
      </c>
      <c r="H14" s="26">
        <v>340</v>
      </c>
      <c r="I14" s="26">
        <v>333</v>
      </c>
      <c r="J14" s="26">
        <v>319</v>
      </c>
      <c r="K14" s="26">
        <v>293</v>
      </c>
      <c r="L14" s="26">
        <v>291</v>
      </c>
      <c r="M14" s="26">
        <v>341</v>
      </c>
      <c r="N14" s="26">
        <v>291</v>
      </c>
      <c r="O14" s="26">
        <v>285</v>
      </c>
      <c r="P14" s="26">
        <v>311</v>
      </c>
      <c r="Q14" s="26">
        <v>308</v>
      </c>
      <c r="R14" s="26">
        <v>311</v>
      </c>
      <c r="S14" s="26">
        <v>295</v>
      </c>
      <c r="T14" s="27">
        <v>360</v>
      </c>
      <c r="U14" s="27">
        <v>321</v>
      </c>
      <c r="V14" s="27">
        <v>311</v>
      </c>
      <c r="W14" s="27">
        <v>288</v>
      </c>
      <c r="X14" s="27">
        <v>265</v>
      </c>
      <c r="Y14" s="48">
        <v>242</v>
      </c>
      <c r="Z14" s="27">
        <v>224</v>
      </c>
      <c r="AA14" s="27">
        <v>225</v>
      </c>
      <c r="AB14" s="27">
        <v>212</v>
      </c>
      <c r="AC14" s="27">
        <v>199</v>
      </c>
      <c r="AD14" s="27">
        <v>177</v>
      </c>
      <c r="AE14" s="26"/>
      <c r="AF14" s="26">
        <v>49</v>
      </c>
      <c r="AG14" s="26">
        <v>47</v>
      </c>
      <c r="AH14" s="26">
        <v>54</v>
      </c>
      <c r="AI14" s="26">
        <v>56</v>
      </c>
      <c r="AJ14" s="26">
        <v>63</v>
      </c>
      <c r="AK14" s="26">
        <v>69</v>
      </c>
      <c r="AL14" s="26">
        <v>75</v>
      </c>
      <c r="AM14" s="26">
        <v>60</v>
      </c>
      <c r="AN14" s="26">
        <v>86</v>
      </c>
      <c r="AO14" s="26">
        <v>75</v>
      </c>
      <c r="AP14" s="26">
        <v>87</v>
      </c>
      <c r="AQ14" s="26">
        <v>87</v>
      </c>
      <c r="AR14" s="26">
        <v>108</v>
      </c>
      <c r="AS14" s="26">
        <v>111</v>
      </c>
      <c r="AT14" s="26">
        <v>105</v>
      </c>
      <c r="AU14" s="26">
        <v>117</v>
      </c>
      <c r="AV14" s="26">
        <v>122</v>
      </c>
      <c r="AW14" s="26">
        <v>128</v>
      </c>
      <c r="AX14" s="26">
        <v>108</v>
      </c>
      <c r="AY14" s="26">
        <v>120</v>
      </c>
      <c r="AZ14" s="26">
        <v>118</v>
      </c>
      <c r="BA14" s="26">
        <v>116</v>
      </c>
      <c r="BB14" s="26">
        <v>103</v>
      </c>
      <c r="BC14" s="26">
        <v>125</v>
      </c>
      <c r="BD14" s="26">
        <v>105</v>
      </c>
      <c r="BE14" s="26">
        <v>117</v>
      </c>
      <c r="BF14" s="26">
        <v>99</v>
      </c>
      <c r="BG14" s="26">
        <v>121</v>
      </c>
      <c r="BH14" s="26"/>
      <c r="BI14" s="26">
        <v>321</v>
      </c>
      <c r="BJ14" s="26">
        <v>337</v>
      </c>
      <c r="BK14" s="26">
        <v>306</v>
      </c>
      <c r="BL14" s="26">
        <v>322</v>
      </c>
      <c r="BM14" s="26">
        <v>321</v>
      </c>
      <c r="BN14" s="26">
        <v>362</v>
      </c>
      <c r="BO14" s="26">
        <v>410</v>
      </c>
      <c r="BP14" s="26">
        <v>390</v>
      </c>
      <c r="BQ14" s="26">
        <v>385</v>
      </c>
      <c r="BR14" s="26">
        <v>380</v>
      </c>
      <c r="BS14" s="26">
        <v>394</v>
      </c>
      <c r="BT14" s="26">
        <v>396</v>
      </c>
      <c r="BU14" s="26">
        <v>417</v>
      </c>
      <c r="BV14" s="26">
        <v>391</v>
      </c>
      <c r="BW14" s="26">
        <v>424</v>
      </c>
      <c r="BX14" s="26">
        <v>446</v>
      </c>
      <c r="BY14" s="26">
        <v>439</v>
      </c>
      <c r="BZ14" s="26">
        <v>471</v>
      </c>
      <c r="CA14" s="26">
        <v>543</v>
      </c>
      <c r="CB14" s="26">
        <v>447</v>
      </c>
      <c r="CC14" s="26">
        <v>437</v>
      </c>
      <c r="CD14" s="26">
        <v>401</v>
      </c>
      <c r="CE14" s="26">
        <v>396</v>
      </c>
      <c r="CF14" s="26">
        <v>355</v>
      </c>
      <c r="CG14" s="26">
        <v>334</v>
      </c>
      <c r="CH14" s="26">
        <v>330</v>
      </c>
      <c r="CI14" s="26">
        <v>334</v>
      </c>
      <c r="CJ14" s="26">
        <v>316</v>
      </c>
      <c r="CK14" s="22"/>
      <c r="CL14" s="22"/>
    </row>
    <row r="15" spans="1:90" s="29" customFormat="1" ht="15" customHeight="1">
      <c r="A15" s="30">
        <v>26</v>
      </c>
      <c r="B15" s="30"/>
      <c r="C15" s="26">
        <v>321</v>
      </c>
      <c r="D15" s="26">
        <v>283</v>
      </c>
      <c r="E15" s="26">
        <v>249</v>
      </c>
      <c r="F15" s="26">
        <v>243</v>
      </c>
      <c r="G15" s="26">
        <v>222</v>
      </c>
      <c r="H15" s="26">
        <v>216</v>
      </c>
      <c r="I15" s="26">
        <v>243</v>
      </c>
      <c r="J15" s="26">
        <v>235</v>
      </c>
      <c r="K15" s="26">
        <v>214</v>
      </c>
      <c r="L15" s="26">
        <v>232</v>
      </c>
      <c r="M15" s="26">
        <v>182</v>
      </c>
      <c r="N15" s="26">
        <v>230</v>
      </c>
      <c r="O15" s="26">
        <v>213</v>
      </c>
      <c r="P15" s="26">
        <v>219</v>
      </c>
      <c r="Q15" s="26">
        <v>229</v>
      </c>
      <c r="R15" s="26">
        <v>198</v>
      </c>
      <c r="S15" s="26">
        <v>230</v>
      </c>
      <c r="T15" s="27">
        <v>208</v>
      </c>
      <c r="U15" s="27">
        <v>244</v>
      </c>
      <c r="V15" s="27">
        <v>209</v>
      </c>
      <c r="W15" s="27">
        <v>219</v>
      </c>
      <c r="X15" s="27">
        <v>209</v>
      </c>
      <c r="Y15" s="48">
        <v>162</v>
      </c>
      <c r="Z15" s="27">
        <v>155</v>
      </c>
      <c r="AA15" s="27">
        <v>130</v>
      </c>
      <c r="AB15" s="27">
        <v>142</v>
      </c>
      <c r="AC15" s="27">
        <v>117</v>
      </c>
      <c r="AD15" s="27">
        <v>114</v>
      </c>
      <c r="AE15" s="26"/>
      <c r="AF15" s="26">
        <v>34</v>
      </c>
      <c r="AG15" s="26">
        <v>29</v>
      </c>
      <c r="AH15" s="26">
        <v>22</v>
      </c>
      <c r="AI15" s="26">
        <v>33</v>
      </c>
      <c r="AJ15" s="26">
        <v>30</v>
      </c>
      <c r="AK15" s="26">
        <v>37</v>
      </c>
      <c r="AL15" s="26">
        <v>43</v>
      </c>
      <c r="AM15" s="26">
        <v>40</v>
      </c>
      <c r="AN15" s="26">
        <v>34</v>
      </c>
      <c r="AO15" s="26">
        <v>49</v>
      </c>
      <c r="AP15" s="26">
        <v>50</v>
      </c>
      <c r="AQ15" s="26">
        <v>56</v>
      </c>
      <c r="AR15" s="26">
        <v>49</v>
      </c>
      <c r="AS15" s="26">
        <v>58</v>
      </c>
      <c r="AT15" s="26">
        <v>65</v>
      </c>
      <c r="AU15" s="26">
        <v>58</v>
      </c>
      <c r="AV15" s="26">
        <v>71</v>
      </c>
      <c r="AW15" s="26">
        <v>57</v>
      </c>
      <c r="AX15" s="26">
        <v>70</v>
      </c>
      <c r="AY15" s="26">
        <v>53</v>
      </c>
      <c r="AZ15" s="26">
        <v>61</v>
      </c>
      <c r="BA15" s="26">
        <v>67</v>
      </c>
      <c r="BB15" s="26">
        <v>60</v>
      </c>
      <c r="BC15" s="26">
        <v>52</v>
      </c>
      <c r="BD15" s="26">
        <v>59</v>
      </c>
      <c r="BE15" s="26">
        <v>59</v>
      </c>
      <c r="BF15" s="26">
        <v>66</v>
      </c>
      <c r="BG15" s="26">
        <v>57</v>
      </c>
      <c r="BH15" s="26"/>
      <c r="BI15" s="26">
        <v>345</v>
      </c>
      <c r="BJ15" s="26">
        <v>308</v>
      </c>
      <c r="BK15" s="26">
        <v>313</v>
      </c>
      <c r="BL15" s="26">
        <v>311</v>
      </c>
      <c r="BM15" s="26">
        <v>290</v>
      </c>
      <c r="BN15" s="26">
        <v>337</v>
      </c>
      <c r="BO15" s="26">
        <v>363</v>
      </c>
      <c r="BP15" s="26">
        <v>372</v>
      </c>
      <c r="BQ15" s="26">
        <v>366</v>
      </c>
      <c r="BR15" s="26">
        <v>379</v>
      </c>
      <c r="BS15" s="26">
        <v>366</v>
      </c>
      <c r="BT15" s="26">
        <v>375</v>
      </c>
      <c r="BU15" s="26">
        <v>395</v>
      </c>
      <c r="BV15" s="26">
        <v>438</v>
      </c>
      <c r="BW15" s="26">
        <v>379</v>
      </c>
      <c r="BX15" s="26">
        <v>399</v>
      </c>
      <c r="BY15" s="26">
        <v>434</v>
      </c>
      <c r="BZ15" s="26">
        <v>423</v>
      </c>
      <c r="CA15" s="26">
        <v>451</v>
      </c>
      <c r="CB15" s="26">
        <v>503</v>
      </c>
      <c r="CC15" s="26">
        <v>451</v>
      </c>
      <c r="CD15" s="26">
        <v>408</v>
      </c>
      <c r="CE15" s="26">
        <v>344</v>
      </c>
      <c r="CF15" s="26">
        <v>360</v>
      </c>
      <c r="CG15" s="26">
        <v>339</v>
      </c>
      <c r="CH15" s="26">
        <v>353</v>
      </c>
      <c r="CI15" s="26">
        <v>322</v>
      </c>
      <c r="CJ15" s="26">
        <v>326</v>
      </c>
      <c r="CK15" s="22"/>
      <c r="CL15" s="22"/>
    </row>
    <row r="16" spans="1:90" s="29" customFormat="1" ht="15" customHeight="1">
      <c r="A16" s="30">
        <v>27</v>
      </c>
      <c r="B16" s="30"/>
      <c r="C16" s="26">
        <v>245</v>
      </c>
      <c r="D16" s="26">
        <v>236</v>
      </c>
      <c r="E16" s="26">
        <v>197</v>
      </c>
      <c r="F16" s="26">
        <v>160</v>
      </c>
      <c r="G16" s="26">
        <v>178</v>
      </c>
      <c r="H16" s="26">
        <v>168</v>
      </c>
      <c r="I16" s="26">
        <v>151</v>
      </c>
      <c r="J16" s="26">
        <v>194</v>
      </c>
      <c r="K16" s="26">
        <v>164</v>
      </c>
      <c r="L16" s="26">
        <v>177</v>
      </c>
      <c r="M16" s="26">
        <v>166</v>
      </c>
      <c r="N16" s="26">
        <v>151</v>
      </c>
      <c r="O16" s="26">
        <v>165</v>
      </c>
      <c r="P16" s="26">
        <v>161</v>
      </c>
      <c r="Q16" s="26">
        <v>155</v>
      </c>
      <c r="R16" s="26">
        <v>190</v>
      </c>
      <c r="S16" s="26">
        <v>169</v>
      </c>
      <c r="T16" s="27">
        <v>180</v>
      </c>
      <c r="U16" s="27">
        <v>143</v>
      </c>
      <c r="V16" s="27">
        <v>191</v>
      </c>
      <c r="W16" s="27">
        <v>154</v>
      </c>
      <c r="X16" s="27">
        <v>125</v>
      </c>
      <c r="Y16" s="48">
        <v>148</v>
      </c>
      <c r="Z16" s="27">
        <v>91</v>
      </c>
      <c r="AA16" s="27">
        <v>105</v>
      </c>
      <c r="AB16" s="27">
        <v>90</v>
      </c>
      <c r="AC16" s="27">
        <v>103</v>
      </c>
      <c r="AD16" s="27">
        <v>60</v>
      </c>
      <c r="AE16" s="26"/>
      <c r="AF16" s="26">
        <v>30</v>
      </c>
      <c r="AG16" s="26">
        <v>18</v>
      </c>
      <c r="AH16" s="26">
        <v>19</v>
      </c>
      <c r="AI16" s="26">
        <v>13</v>
      </c>
      <c r="AJ16" s="26">
        <v>19</v>
      </c>
      <c r="AK16" s="26">
        <v>13</v>
      </c>
      <c r="AL16" s="26">
        <v>22</v>
      </c>
      <c r="AM16" s="26">
        <v>22</v>
      </c>
      <c r="AN16" s="26">
        <v>22</v>
      </c>
      <c r="AO16" s="26">
        <v>24</v>
      </c>
      <c r="AP16" s="26">
        <v>24</v>
      </c>
      <c r="AQ16" s="26">
        <v>27</v>
      </c>
      <c r="AR16" s="26">
        <v>34</v>
      </c>
      <c r="AS16" s="26">
        <v>32</v>
      </c>
      <c r="AT16" s="26">
        <v>25</v>
      </c>
      <c r="AU16" s="26">
        <v>35</v>
      </c>
      <c r="AV16" s="26">
        <v>24</v>
      </c>
      <c r="AW16" s="26">
        <v>42</v>
      </c>
      <c r="AX16" s="26">
        <v>24</v>
      </c>
      <c r="AY16" s="26">
        <v>41</v>
      </c>
      <c r="AZ16" s="26">
        <v>25</v>
      </c>
      <c r="BA16" s="26">
        <v>29</v>
      </c>
      <c r="BB16" s="26">
        <v>38</v>
      </c>
      <c r="BC16" s="26">
        <v>30</v>
      </c>
      <c r="BD16" s="26">
        <v>39</v>
      </c>
      <c r="BE16" s="26">
        <v>35</v>
      </c>
      <c r="BF16" s="26">
        <v>35</v>
      </c>
      <c r="BG16" s="26">
        <v>35</v>
      </c>
      <c r="BH16" s="26"/>
      <c r="BI16" s="26">
        <v>309</v>
      </c>
      <c r="BJ16" s="26">
        <v>304</v>
      </c>
      <c r="BK16" s="26">
        <v>277</v>
      </c>
      <c r="BL16" s="26">
        <v>313</v>
      </c>
      <c r="BM16" s="26">
        <v>308</v>
      </c>
      <c r="BN16" s="26">
        <v>288</v>
      </c>
      <c r="BO16" s="26">
        <v>314</v>
      </c>
      <c r="BP16" s="26">
        <v>311</v>
      </c>
      <c r="BQ16" s="26">
        <v>324</v>
      </c>
      <c r="BR16" s="26">
        <v>324</v>
      </c>
      <c r="BS16" s="26">
        <v>353</v>
      </c>
      <c r="BT16" s="26">
        <v>329</v>
      </c>
      <c r="BU16" s="26">
        <v>335</v>
      </c>
      <c r="BV16" s="26">
        <v>362</v>
      </c>
      <c r="BW16" s="26">
        <v>367</v>
      </c>
      <c r="BX16" s="26">
        <v>350</v>
      </c>
      <c r="BY16" s="26">
        <v>365</v>
      </c>
      <c r="BZ16" s="26">
        <v>392</v>
      </c>
      <c r="CA16" s="26">
        <v>393</v>
      </c>
      <c r="CB16" s="26">
        <v>413</v>
      </c>
      <c r="CC16" s="26">
        <v>416</v>
      </c>
      <c r="CD16" s="26">
        <v>345</v>
      </c>
      <c r="CE16" s="26">
        <v>358</v>
      </c>
      <c r="CF16" s="26">
        <v>323</v>
      </c>
      <c r="CG16" s="26">
        <v>309</v>
      </c>
      <c r="CH16" s="26">
        <v>357</v>
      </c>
      <c r="CI16" s="26">
        <v>333</v>
      </c>
      <c r="CJ16" s="26">
        <v>292</v>
      </c>
      <c r="CK16" s="22"/>
      <c r="CL16" s="22"/>
    </row>
    <row r="17" spans="1:90" s="29" customFormat="1" ht="15" customHeight="1">
      <c r="A17" s="30">
        <v>28</v>
      </c>
      <c r="B17" s="30"/>
      <c r="C17" s="26">
        <v>182</v>
      </c>
      <c r="D17" s="26">
        <v>190</v>
      </c>
      <c r="E17" s="26">
        <v>187</v>
      </c>
      <c r="F17" s="26">
        <v>125</v>
      </c>
      <c r="G17" s="26">
        <v>122</v>
      </c>
      <c r="H17" s="26">
        <v>132</v>
      </c>
      <c r="I17" s="26">
        <v>153</v>
      </c>
      <c r="J17" s="26">
        <v>102</v>
      </c>
      <c r="K17" s="26">
        <v>143</v>
      </c>
      <c r="L17" s="26">
        <v>117</v>
      </c>
      <c r="M17" s="26">
        <v>148</v>
      </c>
      <c r="N17" s="26">
        <v>128</v>
      </c>
      <c r="O17" s="26">
        <v>117</v>
      </c>
      <c r="P17" s="26">
        <v>143</v>
      </c>
      <c r="Q17" s="26">
        <v>131</v>
      </c>
      <c r="R17" s="26">
        <v>132</v>
      </c>
      <c r="S17" s="26">
        <v>157</v>
      </c>
      <c r="T17" s="27">
        <v>110</v>
      </c>
      <c r="U17" s="27">
        <v>157</v>
      </c>
      <c r="V17" s="27">
        <v>118</v>
      </c>
      <c r="W17" s="27">
        <v>134</v>
      </c>
      <c r="X17" s="27">
        <v>121</v>
      </c>
      <c r="Y17" s="48">
        <v>99</v>
      </c>
      <c r="Z17" s="27">
        <v>107</v>
      </c>
      <c r="AA17" s="27">
        <v>68</v>
      </c>
      <c r="AB17" s="27">
        <v>77</v>
      </c>
      <c r="AC17" s="27">
        <v>61</v>
      </c>
      <c r="AD17" s="27">
        <v>76</v>
      </c>
      <c r="AE17" s="26"/>
      <c r="AF17" s="26">
        <v>18</v>
      </c>
      <c r="AG17" s="26">
        <v>12</v>
      </c>
      <c r="AH17" s="26">
        <v>11</v>
      </c>
      <c r="AI17" s="26">
        <v>10</v>
      </c>
      <c r="AJ17" s="26">
        <v>6</v>
      </c>
      <c r="AK17" s="26">
        <v>13</v>
      </c>
      <c r="AL17" s="26">
        <v>8</v>
      </c>
      <c r="AM17" s="26">
        <v>14</v>
      </c>
      <c r="AN17" s="26">
        <v>17</v>
      </c>
      <c r="AO17" s="26">
        <v>13</v>
      </c>
      <c r="AP17" s="26">
        <v>17</v>
      </c>
      <c r="AQ17" s="26">
        <v>22</v>
      </c>
      <c r="AR17" s="26">
        <v>25</v>
      </c>
      <c r="AS17" s="26">
        <v>24</v>
      </c>
      <c r="AT17" s="26">
        <v>18</v>
      </c>
      <c r="AU17" s="26">
        <v>11</v>
      </c>
      <c r="AV17" s="26">
        <v>21</v>
      </c>
      <c r="AW17" s="26">
        <v>12</v>
      </c>
      <c r="AX17" s="26">
        <v>27</v>
      </c>
      <c r="AY17" s="26">
        <v>12</v>
      </c>
      <c r="AZ17" s="26">
        <v>29</v>
      </c>
      <c r="BA17" s="26">
        <v>19</v>
      </c>
      <c r="BB17" s="26">
        <v>20</v>
      </c>
      <c r="BC17" s="26">
        <v>28</v>
      </c>
      <c r="BD17" s="26">
        <v>19</v>
      </c>
      <c r="BE17" s="26">
        <v>26</v>
      </c>
      <c r="BF17" s="26">
        <v>21</v>
      </c>
      <c r="BG17" s="26">
        <v>24</v>
      </c>
      <c r="BH17" s="26"/>
      <c r="BI17" s="26">
        <v>228</v>
      </c>
      <c r="BJ17" s="26">
        <v>284</v>
      </c>
      <c r="BK17" s="26">
        <v>263</v>
      </c>
      <c r="BL17" s="26">
        <v>255</v>
      </c>
      <c r="BM17" s="26">
        <v>254</v>
      </c>
      <c r="BN17" s="26">
        <v>274</v>
      </c>
      <c r="BO17" s="26">
        <v>282</v>
      </c>
      <c r="BP17" s="26">
        <v>295</v>
      </c>
      <c r="BQ17" s="26">
        <v>285</v>
      </c>
      <c r="BR17" s="26">
        <v>300</v>
      </c>
      <c r="BS17" s="26">
        <v>295</v>
      </c>
      <c r="BT17" s="26">
        <v>291</v>
      </c>
      <c r="BU17" s="26">
        <v>283</v>
      </c>
      <c r="BV17" s="26">
        <v>289</v>
      </c>
      <c r="BW17" s="26">
        <v>309</v>
      </c>
      <c r="BX17" s="26">
        <v>298</v>
      </c>
      <c r="BY17" s="26">
        <v>321</v>
      </c>
      <c r="BZ17" s="26">
        <v>312</v>
      </c>
      <c r="CA17" s="26">
        <v>345</v>
      </c>
      <c r="CB17" s="26">
        <v>329</v>
      </c>
      <c r="CC17" s="26">
        <v>347</v>
      </c>
      <c r="CD17" s="26">
        <v>337</v>
      </c>
      <c r="CE17" s="26">
        <v>318</v>
      </c>
      <c r="CF17" s="26">
        <v>300</v>
      </c>
      <c r="CG17" s="26">
        <v>297</v>
      </c>
      <c r="CH17" s="26">
        <v>281</v>
      </c>
      <c r="CI17" s="26">
        <v>306</v>
      </c>
      <c r="CJ17" s="26">
        <v>301</v>
      </c>
      <c r="CK17" s="22"/>
      <c r="CL17" s="22"/>
    </row>
    <row r="18" spans="1:90" s="29" customFormat="1" ht="15" customHeight="1">
      <c r="A18" s="30">
        <v>29</v>
      </c>
      <c r="B18" s="30"/>
      <c r="C18" s="26">
        <v>149</v>
      </c>
      <c r="D18" s="26">
        <v>144</v>
      </c>
      <c r="E18" s="26">
        <v>139</v>
      </c>
      <c r="F18" s="26">
        <v>128</v>
      </c>
      <c r="G18" s="26">
        <v>117</v>
      </c>
      <c r="H18" s="26">
        <v>94</v>
      </c>
      <c r="I18" s="26">
        <v>80</v>
      </c>
      <c r="J18" s="26">
        <v>102</v>
      </c>
      <c r="K18" s="26">
        <v>88</v>
      </c>
      <c r="L18" s="26">
        <v>103</v>
      </c>
      <c r="M18" s="26">
        <v>96</v>
      </c>
      <c r="N18" s="26">
        <v>112</v>
      </c>
      <c r="O18" s="26">
        <v>104</v>
      </c>
      <c r="P18" s="26">
        <v>90</v>
      </c>
      <c r="Q18" s="26">
        <v>112</v>
      </c>
      <c r="R18" s="26">
        <v>109</v>
      </c>
      <c r="S18" s="26">
        <v>109</v>
      </c>
      <c r="T18" s="27">
        <v>108</v>
      </c>
      <c r="U18" s="27">
        <v>87</v>
      </c>
      <c r="V18" s="27">
        <v>91</v>
      </c>
      <c r="W18" s="27">
        <v>88</v>
      </c>
      <c r="X18" s="27">
        <v>73</v>
      </c>
      <c r="Y18" s="48">
        <v>80</v>
      </c>
      <c r="Z18" s="27">
        <v>74</v>
      </c>
      <c r="AA18" s="27">
        <v>73</v>
      </c>
      <c r="AB18" s="27">
        <v>50</v>
      </c>
      <c r="AC18" s="27">
        <v>59</v>
      </c>
      <c r="AD18" s="27">
        <v>60</v>
      </c>
      <c r="AE18" s="26"/>
      <c r="AF18" s="26">
        <v>14</v>
      </c>
      <c r="AG18" s="26">
        <v>11</v>
      </c>
      <c r="AH18" s="26">
        <v>4</v>
      </c>
      <c r="AI18" s="26">
        <v>7</v>
      </c>
      <c r="AJ18" s="26">
        <v>9</v>
      </c>
      <c r="AK18" s="26">
        <v>10</v>
      </c>
      <c r="AL18" s="26">
        <v>11</v>
      </c>
      <c r="AM18" s="26">
        <v>8</v>
      </c>
      <c r="AN18" s="26">
        <v>4</v>
      </c>
      <c r="AO18" s="26">
        <v>13</v>
      </c>
      <c r="AP18" s="26">
        <v>15</v>
      </c>
      <c r="AQ18" s="26">
        <v>17</v>
      </c>
      <c r="AR18" s="26">
        <v>13</v>
      </c>
      <c r="AS18" s="26">
        <v>26</v>
      </c>
      <c r="AT18" s="26">
        <v>16</v>
      </c>
      <c r="AU18" s="26">
        <v>12</v>
      </c>
      <c r="AV18" s="26">
        <v>7</v>
      </c>
      <c r="AW18" s="26">
        <v>13</v>
      </c>
      <c r="AX18" s="26">
        <v>10</v>
      </c>
      <c r="AY18" s="26">
        <v>21</v>
      </c>
      <c r="AZ18" s="26">
        <v>3</v>
      </c>
      <c r="BA18" s="26">
        <v>14</v>
      </c>
      <c r="BB18" s="26">
        <v>12</v>
      </c>
      <c r="BC18" s="26">
        <v>14</v>
      </c>
      <c r="BD18" s="26">
        <v>20</v>
      </c>
      <c r="BE18" s="26">
        <v>17</v>
      </c>
      <c r="BF18" s="26">
        <v>17</v>
      </c>
      <c r="BG18" s="26">
        <v>14</v>
      </c>
      <c r="BH18" s="26"/>
      <c r="BI18" s="26">
        <v>217</v>
      </c>
      <c r="BJ18" s="26">
        <v>208</v>
      </c>
      <c r="BK18" s="26">
        <v>258</v>
      </c>
      <c r="BL18" s="26">
        <v>241</v>
      </c>
      <c r="BM18" s="26">
        <v>220</v>
      </c>
      <c r="BN18" s="26">
        <v>234</v>
      </c>
      <c r="BO18" s="26">
        <v>250</v>
      </c>
      <c r="BP18" s="26">
        <v>239</v>
      </c>
      <c r="BQ18" s="26">
        <v>231</v>
      </c>
      <c r="BR18" s="26">
        <v>252</v>
      </c>
      <c r="BS18" s="26">
        <v>273</v>
      </c>
      <c r="BT18" s="26">
        <v>253</v>
      </c>
      <c r="BU18" s="26">
        <v>259</v>
      </c>
      <c r="BV18" s="26">
        <v>252</v>
      </c>
      <c r="BW18" s="26">
        <v>260</v>
      </c>
      <c r="BX18" s="26">
        <v>235</v>
      </c>
      <c r="BY18" s="26">
        <v>256</v>
      </c>
      <c r="BZ18" s="26">
        <v>283</v>
      </c>
      <c r="CA18" s="26">
        <v>276</v>
      </c>
      <c r="CB18" s="26">
        <v>290</v>
      </c>
      <c r="CC18" s="26">
        <v>251</v>
      </c>
      <c r="CD18" s="26">
        <v>284</v>
      </c>
      <c r="CE18" s="26">
        <v>276</v>
      </c>
      <c r="CF18" s="26">
        <v>273</v>
      </c>
      <c r="CG18" s="26">
        <v>259</v>
      </c>
      <c r="CH18" s="26">
        <v>276</v>
      </c>
      <c r="CI18" s="26">
        <v>251</v>
      </c>
      <c r="CJ18" s="26">
        <v>268</v>
      </c>
      <c r="CK18" s="22"/>
      <c r="CL18" s="22"/>
    </row>
    <row r="19" spans="1:90" s="29" customFormat="1" ht="15" customHeight="1">
      <c r="A19" s="25" t="s">
        <v>4</v>
      </c>
      <c r="B19" s="25"/>
      <c r="C19" s="26">
        <v>708</v>
      </c>
      <c r="D19" s="26">
        <v>642</v>
      </c>
      <c r="E19" s="26">
        <v>618</v>
      </c>
      <c r="F19" s="26">
        <v>546</v>
      </c>
      <c r="G19" s="26">
        <v>557</v>
      </c>
      <c r="H19" s="26">
        <v>491</v>
      </c>
      <c r="I19" s="26">
        <v>438</v>
      </c>
      <c r="J19" s="26">
        <v>395</v>
      </c>
      <c r="K19" s="26">
        <v>361</v>
      </c>
      <c r="L19" s="26">
        <v>368</v>
      </c>
      <c r="M19" s="26">
        <v>387</v>
      </c>
      <c r="N19" s="26">
        <v>366</v>
      </c>
      <c r="O19" s="26">
        <v>414</v>
      </c>
      <c r="P19" s="26">
        <v>445</v>
      </c>
      <c r="Q19" s="26">
        <v>478</v>
      </c>
      <c r="R19" s="26">
        <v>462</v>
      </c>
      <c r="S19" s="26">
        <v>465</v>
      </c>
      <c r="T19" s="27">
        <v>456</v>
      </c>
      <c r="U19" s="27">
        <v>431</v>
      </c>
      <c r="V19" s="27">
        <v>393</v>
      </c>
      <c r="W19" s="27">
        <v>352</v>
      </c>
      <c r="X19" s="27">
        <v>322</v>
      </c>
      <c r="Y19" s="27">
        <v>286</v>
      </c>
      <c r="Z19" s="27">
        <v>262</v>
      </c>
      <c r="AA19" s="27">
        <f>157+68</f>
        <v>225</v>
      </c>
      <c r="AB19" s="27">
        <f>136+68</f>
        <v>204</v>
      </c>
      <c r="AC19" s="27">
        <v>218</v>
      </c>
      <c r="AD19" s="27">
        <v>200</v>
      </c>
      <c r="AE19" s="26"/>
      <c r="AF19" s="26">
        <v>40</v>
      </c>
      <c r="AG19" s="26">
        <v>46</v>
      </c>
      <c r="AH19" s="26">
        <v>48</v>
      </c>
      <c r="AI19" s="26">
        <v>39</v>
      </c>
      <c r="AJ19" s="26">
        <v>36</v>
      </c>
      <c r="AK19" s="26">
        <v>29</v>
      </c>
      <c r="AL19" s="26">
        <v>30</v>
      </c>
      <c r="AM19" s="26">
        <v>26</v>
      </c>
      <c r="AN19" s="26">
        <v>30</v>
      </c>
      <c r="AO19" s="26">
        <v>18</v>
      </c>
      <c r="AP19" s="26">
        <v>29</v>
      </c>
      <c r="AQ19" s="26">
        <v>32</v>
      </c>
      <c r="AR19" s="26">
        <v>40</v>
      </c>
      <c r="AS19" s="26">
        <v>38</v>
      </c>
      <c r="AT19" s="26">
        <v>39</v>
      </c>
      <c r="AU19" s="26">
        <v>38</v>
      </c>
      <c r="AV19" s="26">
        <v>36</v>
      </c>
      <c r="AW19" s="26">
        <v>36</v>
      </c>
      <c r="AX19" s="26">
        <v>38</v>
      </c>
      <c r="AY19" s="26">
        <v>30</v>
      </c>
      <c r="AZ19" s="26">
        <v>33</v>
      </c>
      <c r="BA19" s="26">
        <v>36</v>
      </c>
      <c r="BB19" s="26">
        <v>48</v>
      </c>
      <c r="BC19" s="26">
        <v>46</v>
      </c>
      <c r="BD19" s="26">
        <f>42+12</f>
        <v>54</v>
      </c>
      <c r="BE19" s="26">
        <f>44+13</f>
        <v>57</v>
      </c>
      <c r="BF19" s="26">
        <v>54</v>
      </c>
      <c r="BG19" s="26">
        <v>48</v>
      </c>
      <c r="BH19" s="26"/>
      <c r="BI19" s="26">
        <v>1150</v>
      </c>
      <c r="BJ19" s="26">
        <v>1105</v>
      </c>
      <c r="BK19" s="26">
        <v>1073</v>
      </c>
      <c r="BL19" s="26">
        <v>1168</v>
      </c>
      <c r="BM19" s="26">
        <v>1181</v>
      </c>
      <c r="BN19" s="26">
        <v>1148</v>
      </c>
      <c r="BO19" s="26">
        <v>1215</v>
      </c>
      <c r="BP19" s="26">
        <v>1189</v>
      </c>
      <c r="BQ19" s="26">
        <v>1126</v>
      </c>
      <c r="BR19" s="26">
        <v>1073</v>
      </c>
      <c r="BS19" s="26">
        <v>1101</v>
      </c>
      <c r="BT19" s="26">
        <v>1167</v>
      </c>
      <c r="BU19" s="26">
        <v>1153</v>
      </c>
      <c r="BV19" s="26">
        <v>1157</v>
      </c>
      <c r="BW19" s="26">
        <v>1168</v>
      </c>
      <c r="BX19" s="26">
        <v>1192</v>
      </c>
      <c r="BY19" s="26">
        <v>1158</v>
      </c>
      <c r="BZ19" s="31">
        <v>1192</v>
      </c>
      <c r="CA19" s="31">
        <v>1212</v>
      </c>
      <c r="CB19" s="31">
        <v>1239</v>
      </c>
      <c r="CC19" s="31">
        <v>1245</v>
      </c>
      <c r="CD19" s="31">
        <v>1149</v>
      </c>
      <c r="CE19" s="31">
        <v>1099</v>
      </c>
      <c r="CF19" s="26">
        <v>1108</v>
      </c>
      <c r="CG19" s="26">
        <f>786+306</f>
        <v>1092</v>
      </c>
      <c r="CH19" s="26">
        <f>795+314</f>
        <v>1109</v>
      </c>
      <c r="CI19" s="26">
        <v>1101</v>
      </c>
      <c r="CJ19" s="26">
        <v>1094</v>
      </c>
      <c r="CK19" s="22"/>
      <c r="CL19" s="22"/>
    </row>
    <row r="20" spans="1:90" s="29" customFormat="1" ht="15" customHeight="1">
      <c r="A20" s="25" t="s">
        <v>5</v>
      </c>
      <c r="B20" s="25"/>
      <c r="C20" s="26">
        <v>333</v>
      </c>
      <c r="D20" s="26">
        <v>291</v>
      </c>
      <c r="E20" s="26">
        <v>266</v>
      </c>
      <c r="F20" s="26">
        <v>261</v>
      </c>
      <c r="G20" s="26">
        <v>245</v>
      </c>
      <c r="H20" s="26">
        <v>209</v>
      </c>
      <c r="I20" s="26">
        <v>180</v>
      </c>
      <c r="J20" s="26">
        <v>127</v>
      </c>
      <c r="K20" s="26">
        <v>116</v>
      </c>
      <c r="L20" s="26">
        <v>111</v>
      </c>
      <c r="M20" s="26">
        <v>120</v>
      </c>
      <c r="N20" s="26">
        <v>130</v>
      </c>
      <c r="O20" s="26">
        <v>116</v>
      </c>
      <c r="P20" s="26">
        <v>106</v>
      </c>
      <c r="Q20" s="26">
        <v>110</v>
      </c>
      <c r="R20" s="26">
        <v>116</v>
      </c>
      <c r="S20" s="26">
        <v>101</v>
      </c>
      <c r="T20" s="27">
        <v>105</v>
      </c>
      <c r="U20" s="27">
        <v>106</v>
      </c>
      <c r="V20" s="27">
        <v>101</v>
      </c>
      <c r="W20" s="27">
        <v>88</v>
      </c>
      <c r="X20" s="27">
        <v>77</v>
      </c>
      <c r="Y20" s="27">
        <v>88</v>
      </c>
      <c r="Z20" s="27">
        <v>85</v>
      </c>
      <c r="AA20" s="27">
        <v>76</v>
      </c>
      <c r="AB20" s="27">
        <v>67</v>
      </c>
      <c r="AC20" s="27">
        <v>70</v>
      </c>
      <c r="AD20" s="27">
        <v>80</v>
      </c>
      <c r="AE20" s="26"/>
      <c r="AF20" s="26">
        <v>10</v>
      </c>
      <c r="AG20" s="26">
        <v>10</v>
      </c>
      <c r="AH20" s="26">
        <v>9</v>
      </c>
      <c r="AI20" s="26">
        <v>4</v>
      </c>
      <c r="AJ20" s="26">
        <v>6</v>
      </c>
      <c r="AK20" s="26">
        <v>5</v>
      </c>
      <c r="AL20" s="26">
        <v>3</v>
      </c>
      <c r="AM20" s="26">
        <v>5</v>
      </c>
      <c r="AN20" s="26">
        <v>5</v>
      </c>
      <c r="AO20" s="26">
        <v>6</v>
      </c>
      <c r="AP20" s="26">
        <v>5</v>
      </c>
      <c r="AQ20" s="26">
        <v>5</v>
      </c>
      <c r="AR20" s="26">
        <v>4</v>
      </c>
      <c r="AS20" s="26">
        <v>5</v>
      </c>
      <c r="AT20" s="26">
        <v>6</v>
      </c>
      <c r="AU20" s="26">
        <v>5</v>
      </c>
      <c r="AV20" s="26">
        <v>7</v>
      </c>
      <c r="AW20" s="26">
        <v>4</v>
      </c>
      <c r="AX20" s="26">
        <v>2</v>
      </c>
      <c r="AY20" s="26">
        <v>3</v>
      </c>
      <c r="AZ20" s="26">
        <v>7</v>
      </c>
      <c r="BA20" s="26">
        <v>5</v>
      </c>
      <c r="BB20" s="26">
        <v>5</v>
      </c>
      <c r="BC20" s="26">
        <v>3</v>
      </c>
      <c r="BD20" s="26">
        <v>3</v>
      </c>
      <c r="BE20" s="26">
        <v>6</v>
      </c>
      <c r="BF20" s="26">
        <v>4</v>
      </c>
      <c r="BG20" s="26">
        <v>6</v>
      </c>
      <c r="BH20" s="26"/>
      <c r="BI20" s="26">
        <v>482</v>
      </c>
      <c r="BJ20" s="26">
        <v>479</v>
      </c>
      <c r="BK20" s="26">
        <v>505</v>
      </c>
      <c r="BL20" s="26">
        <v>486</v>
      </c>
      <c r="BM20" s="26">
        <v>456</v>
      </c>
      <c r="BN20" s="26">
        <v>421</v>
      </c>
      <c r="BO20" s="26">
        <v>409</v>
      </c>
      <c r="BP20" s="26">
        <v>391</v>
      </c>
      <c r="BQ20" s="26">
        <v>398</v>
      </c>
      <c r="BR20" s="26">
        <v>358</v>
      </c>
      <c r="BS20" s="26">
        <v>352</v>
      </c>
      <c r="BT20" s="26">
        <v>345</v>
      </c>
      <c r="BU20" s="26">
        <v>366</v>
      </c>
      <c r="BV20" s="26">
        <v>360</v>
      </c>
      <c r="BW20" s="26">
        <v>360</v>
      </c>
      <c r="BX20" s="26">
        <v>324</v>
      </c>
      <c r="BY20" s="26">
        <v>302</v>
      </c>
      <c r="BZ20" s="26">
        <v>318</v>
      </c>
      <c r="CA20" s="26">
        <v>351</v>
      </c>
      <c r="CB20" s="26">
        <v>367</v>
      </c>
      <c r="CC20" s="26">
        <v>333</v>
      </c>
      <c r="CD20" s="26">
        <v>290</v>
      </c>
      <c r="CE20" s="26">
        <v>281</v>
      </c>
      <c r="CF20" s="26">
        <v>257</v>
      </c>
      <c r="CG20" s="26">
        <v>251</v>
      </c>
      <c r="CH20" s="26">
        <v>252</v>
      </c>
      <c r="CI20" s="26">
        <v>254</v>
      </c>
      <c r="CJ20" s="26">
        <v>249</v>
      </c>
      <c r="CK20" s="22"/>
      <c r="CL20" s="22"/>
    </row>
    <row r="21" spans="1:90" s="29" customFormat="1" ht="15" customHeight="1">
      <c r="A21" s="25" t="s">
        <v>6</v>
      </c>
      <c r="B21" s="25"/>
      <c r="C21" s="26">
        <v>70</v>
      </c>
      <c r="D21" s="26">
        <v>54</v>
      </c>
      <c r="E21" s="26">
        <v>59</v>
      </c>
      <c r="F21" s="26">
        <v>66</v>
      </c>
      <c r="G21" s="26">
        <v>75</v>
      </c>
      <c r="H21" s="26">
        <v>57</v>
      </c>
      <c r="I21" s="26">
        <v>60</v>
      </c>
      <c r="J21" s="26">
        <v>54</v>
      </c>
      <c r="K21" s="26">
        <v>51</v>
      </c>
      <c r="L21" s="26">
        <v>45</v>
      </c>
      <c r="M21" s="26">
        <v>41</v>
      </c>
      <c r="N21" s="26">
        <v>44</v>
      </c>
      <c r="O21" s="26">
        <v>57</v>
      </c>
      <c r="P21" s="26">
        <v>43</v>
      </c>
      <c r="Q21" s="26">
        <v>47</v>
      </c>
      <c r="R21" s="26">
        <v>41</v>
      </c>
      <c r="S21" s="26">
        <v>60</v>
      </c>
      <c r="T21" s="27">
        <v>44</v>
      </c>
      <c r="U21" s="27">
        <v>55</v>
      </c>
      <c r="V21" s="27">
        <v>47</v>
      </c>
      <c r="W21" s="27">
        <v>47</v>
      </c>
      <c r="X21" s="27">
        <v>30</v>
      </c>
      <c r="Y21" s="27">
        <v>40</v>
      </c>
      <c r="Z21" s="27">
        <v>26</v>
      </c>
      <c r="AA21" s="27">
        <v>26</v>
      </c>
      <c r="AB21" s="27">
        <v>24</v>
      </c>
      <c r="AC21" s="27">
        <v>25</v>
      </c>
      <c r="AD21" s="27">
        <v>25</v>
      </c>
      <c r="AE21" s="26"/>
      <c r="AF21" s="26">
        <v>0</v>
      </c>
      <c r="AG21" s="26">
        <v>0</v>
      </c>
      <c r="AH21" s="26">
        <v>1</v>
      </c>
      <c r="AI21" s="26">
        <v>1</v>
      </c>
      <c r="AJ21" s="26">
        <v>0</v>
      </c>
      <c r="AK21" s="26">
        <v>2</v>
      </c>
      <c r="AL21" s="26">
        <v>1</v>
      </c>
      <c r="AM21" s="26">
        <v>1</v>
      </c>
      <c r="AN21" s="26">
        <v>3</v>
      </c>
      <c r="AO21" s="26">
        <v>0</v>
      </c>
      <c r="AP21" s="26">
        <v>1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1</v>
      </c>
      <c r="AW21" s="26">
        <v>1</v>
      </c>
      <c r="AX21" s="26">
        <v>1</v>
      </c>
      <c r="AY21" s="26">
        <v>0</v>
      </c>
      <c r="AZ21" s="26">
        <v>0</v>
      </c>
      <c r="BA21" s="26">
        <v>1</v>
      </c>
      <c r="BB21" s="26">
        <v>1</v>
      </c>
      <c r="BC21" s="26">
        <v>1</v>
      </c>
      <c r="BD21" s="26">
        <v>0</v>
      </c>
      <c r="BE21" s="26">
        <v>0</v>
      </c>
      <c r="BF21" s="26">
        <v>2</v>
      </c>
      <c r="BG21" s="26">
        <v>2</v>
      </c>
      <c r="BH21" s="26"/>
      <c r="BI21" s="26">
        <v>99</v>
      </c>
      <c r="BJ21" s="26">
        <v>114</v>
      </c>
      <c r="BK21" s="26">
        <v>130</v>
      </c>
      <c r="BL21" s="26">
        <v>124</v>
      </c>
      <c r="BM21" s="26">
        <v>160</v>
      </c>
      <c r="BN21" s="26">
        <v>125</v>
      </c>
      <c r="BO21" s="26">
        <v>159</v>
      </c>
      <c r="BP21" s="26">
        <v>159</v>
      </c>
      <c r="BQ21" s="26">
        <v>164</v>
      </c>
      <c r="BR21" s="26">
        <v>161</v>
      </c>
      <c r="BS21" s="26">
        <v>154</v>
      </c>
      <c r="BT21" s="26">
        <v>174</v>
      </c>
      <c r="BU21" s="26">
        <v>172</v>
      </c>
      <c r="BV21" s="26">
        <v>172</v>
      </c>
      <c r="BW21" s="26">
        <v>181</v>
      </c>
      <c r="BX21" s="26">
        <v>145</v>
      </c>
      <c r="BY21" s="26">
        <v>159</v>
      </c>
      <c r="BZ21" s="26">
        <v>160</v>
      </c>
      <c r="CA21" s="26">
        <v>147</v>
      </c>
      <c r="CB21" s="26">
        <v>132</v>
      </c>
      <c r="CC21" s="26">
        <v>116</v>
      </c>
      <c r="CD21" s="26">
        <v>98</v>
      </c>
      <c r="CE21" s="26">
        <v>91</v>
      </c>
      <c r="CF21" s="26">
        <v>111</v>
      </c>
      <c r="CG21" s="26">
        <v>94</v>
      </c>
      <c r="CH21" s="26">
        <v>94</v>
      </c>
      <c r="CI21" s="26">
        <v>83</v>
      </c>
      <c r="CJ21" s="26">
        <v>94</v>
      </c>
      <c r="CK21" s="22"/>
      <c r="CL21" s="22"/>
    </row>
    <row r="22" spans="1:90" s="29" customFormat="1" ht="15" customHeight="1">
      <c r="A22" s="25" t="s">
        <v>7</v>
      </c>
      <c r="B22" s="25"/>
      <c r="C22" s="26">
        <v>5</v>
      </c>
      <c r="D22" s="26">
        <v>3</v>
      </c>
      <c r="E22" s="26">
        <v>5</v>
      </c>
      <c r="F22" s="26">
        <v>3</v>
      </c>
      <c r="G22" s="26">
        <v>2</v>
      </c>
      <c r="H22" s="26">
        <v>3</v>
      </c>
      <c r="I22" s="26">
        <v>6</v>
      </c>
      <c r="J22" s="26">
        <v>7</v>
      </c>
      <c r="K22" s="26">
        <v>4</v>
      </c>
      <c r="L22" s="26">
        <v>4</v>
      </c>
      <c r="M22" s="26">
        <v>4</v>
      </c>
      <c r="N22" s="26">
        <v>7</v>
      </c>
      <c r="O22" s="26">
        <v>3</v>
      </c>
      <c r="P22" s="26">
        <v>3</v>
      </c>
      <c r="Q22" s="26">
        <v>1</v>
      </c>
      <c r="R22" s="26">
        <v>3</v>
      </c>
      <c r="S22" s="26">
        <v>2</v>
      </c>
      <c r="T22" s="27">
        <v>6</v>
      </c>
      <c r="U22" s="27">
        <v>2</v>
      </c>
      <c r="V22" s="27">
        <v>2</v>
      </c>
      <c r="W22" s="27">
        <v>4</v>
      </c>
      <c r="X22" s="27">
        <v>3</v>
      </c>
      <c r="Y22" s="27">
        <v>2</v>
      </c>
      <c r="Z22" s="27">
        <v>4</v>
      </c>
      <c r="AA22" s="27">
        <v>2</v>
      </c>
      <c r="AB22" s="27">
        <v>4</v>
      </c>
      <c r="AC22" s="27">
        <v>2</v>
      </c>
      <c r="AD22" s="27">
        <v>4</v>
      </c>
      <c r="AE22" s="26"/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1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/>
      <c r="BI22" s="26">
        <v>2</v>
      </c>
      <c r="BJ22" s="26">
        <v>2</v>
      </c>
      <c r="BK22" s="26">
        <v>2</v>
      </c>
      <c r="BL22" s="26">
        <v>4</v>
      </c>
      <c r="BM22" s="26">
        <v>5</v>
      </c>
      <c r="BN22" s="26">
        <v>3</v>
      </c>
      <c r="BO22" s="26">
        <v>5</v>
      </c>
      <c r="BP22" s="26">
        <v>3</v>
      </c>
      <c r="BQ22" s="26">
        <v>4</v>
      </c>
      <c r="BR22" s="26">
        <v>2</v>
      </c>
      <c r="BS22" s="26">
        <v>1</v>
      </c>
      <c r="BT22" s="26">
        <v>3</v>
      </c>
      <c r="BU22" s="26">
        <v>6</v>
      </c>
      <c r="BV22" s="26">
        <v>7</v>
      </c>
      <c r="BW22" s="26">
        <v>1</v>
      </c>
      <c r="BX22" s="26">
        <v>3</v>
      </c>
      <c r="BY22" s="26">
        <v>3</v>
      </c>
      <c r="BZ22" s="26">
        <v>7</v>
      </c>
      <c r="CA22" s="26">
        <v>4</v>
      </c>
      <c r="CB22" s="26">
        <v>7</v>
      </c>
      <c r="CC22" s="26">
        <v>8</v>
      </c>
      <c r="CD22" s="26">
        <v>7</v>
      </c>
      <c r="CE22" s="26">
        <v>6</v>
      </c>
      <c r="CF22" s="26">
        <v>5</v>
      </c>
      <c r="CG22" s="26">
        <v>5</v>
      </c>
      <c r="CH22" s="26">
        <v>6</v>
      </c>
      <c r="CI22" s="26">
        <v>7</v>
      </c>
      <c r="CJ22" s="26">
        <v>6</v>
      </c>
      <c r="CK22" s="22"/>
      <c r="CL22" s="22"/>
    </row>
    <row r="23" spans="1:90" s="29" customFormat="1" ht="15" customHeight="1">
      <c r="A23" s="40" t="s">
        <v>9</v>
      </c>
      <c r="B23" s="25"/>
      <c r="C23" s="26">
        <v>5</v>
      </c>
      <c r="D23" s="26">
        <v>3</v>
      </c>
      <c r="E23" s="26">
        <v>6</v>
      </c>
      <c r="F23" s="26">
        <v>7</v>
      </c>
      <c r="G23" s="26">
        <v>1</v>
      </c>
      <c r="H23" s="26">
        <v>5</v>
      </c>
      <c r="I23" s="26">
        <v>5</v>
      </c>
      <c r="J23" s="26">
        <v>3</v>
      </c>
      <c r="K23" s="26">
        <v>0</v>
      </c>
      <c r="L23" s="26">
        <v>1</v>
      </c>
      <c r="M23" s="26">
        <v>0</v>
      </c>
      <c r="N23" s="26">
        <v>1</v>
      </c>
      <c r="O23" s="26">
        <v>1</v>
      </c>
      <c r="P23" s="26">
        <v>1</v>
      </c>
      <c r="Q23" s="26">
        <v>1</v>
      </c>
      <c r="R23" s="26">
        <v>0</v>
      </c>
      <c r="S23" s="26">
        <v>2</v>
      </c>
      <c r="T23" s="32">
        <v>0</v>
      </c>
      <c r="U23" s="32">
        <v>3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26"/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4</v>
      </c>
      <c r="AU23" s="26">
        <v>0</v>
      </c>
      <c r="AV23" s="26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3">
        <v>0</v>
      </c>
      <c r="BH23" s="26"/>
      <c r="BI23" s="26">
        <v>182</v>
      </c>
      <c r="BJ23" s="26">
        <v>159</v>
      </c>
      <c r="BK23" s="26">
        <v>177</v>
      </c>
      <c r="BL23" s="26">
        <v>172</v>
      </c>
      <c r="BM23" s="26">
        <v>181</v>
      </c>
      <c r="BN23" s="26">
        <v>207</v>
      </c>
      <c r="BO23" s="26">
        <v>215</v>
      </c>
      <c r="BP23" s="26">
        <v>239</v>
      </c>
      <c r="BQ23" s="26">
        <v>266</v>
      </c>
      <c r="BR23" s="26">
        <v>257</v>
      </c>
      <c r="BS23" s="26">
        <v>238</v>
      </c>
      <c r="BT23" s="26">
        <v>240</v>
      </c>
      <c r="BU23" s="26">
        <v>264</v>
      </c>
      <c r="BV23" s="26">
        <v>280</v>
      </c>
      <c r="BW23" s="26">
        <v>2</v>
      </c>
      <c r="BX23" s="26">
        <v>0</v>
      </c>
      <c r="BY23" s="26">
        <v>2</v>
      </c>
      <c r="BZ23" s="33">
        <v>1</v>
      </c>
      <c r="CA23" s="33">
        <v>0</v>
      </c>
      <c r="CB23" s="33">
        <v>1</v>
      </c>
      <c r="CC23" s="33">
        <v>1</v>
      </c>
      <c r="CD23" s="33">
        <v>0</v>
      </c>
      <c r="CE23" s="33">
        <v>0</v>
      </c>
      <c r="CF23" s="33">
        <v>0</v>
      </c>
      <c r="CG23" s="33">
        <v>0</v>
      </c>
      <c r="CH23" s="33">
        <v>0</v>
      </c>
      <c r="CI23" s="33">
        <v>0</v>
      </c>
      <c r="CJ23" s="33">
        <v>0</v>
      </c>
      <c r="CK23" s="22"/>
      <c r="CL23" s="22"/>
    </row>
    <row r="24" spans="1:90" s="24" customFormat="1" ht="15" customHeight="1">
      <c r="A24" s="16" t="s">
        <v>8</v>
      </c>
      <c r="B24" s="16"/>
      <c r="C24" s="18">
        <v>20717</v>
      </c>
      <c r="D24" s="18">
        <v>21035</v>
      </c>
      <c r="E24" s="18">
        <v>21503</v>
      </c>
      <c r="F24" s="18">
        <v>22087</v>
      </c>
      <c r="G24" s="18">
        <v>23060</v>
      </c>
      <c r="H24" s="18">
        <v>22999</v>
      </c>
      <c r="I24" s="18">
        <v>22230</v>
      </c>
      <c r="J24" s="18">
        <v>21354</v>
      </c>
      <c r="K24" s="18">
        <v>20732</v>
      </c>
      <c r="L24" s="18">
        <v>20440</v>
      </c>
      <c r="M24" s="18">
        <v>21004</v>
      </c>
      <c r="N24" s="18">
        <v>21607</v>
      </c>
      <c r="O24" s="18">
        <v>22521</v>
      </c>
      <c r="P24" s="18">
        <v>23104</v>
      </c>
      <c r="Q24" s="18">
        <v>24343</v>
      </c>
      <c r="R24" s="18">
        <v>25553</v>
      </c>
      <c r="S24" s="18">
        <v>27659</v>
      </c>
      <c r="T24" s="19">
        <v>28893</v>
      </c>
      <c r="U24" s="20">
        <f t="shared" ref="U24:W24" si="0">SUM(U6:U23)</f>
        <v>30034</v>
      </c>
      <c r="V24" s="20">
        <f t="shared" si="0"/>
        <v>30671</v>
      </c>
      <c r="W24" s="20">
        <f t="shared" si="0"/>
        <v>30406</v>
      </c>
      <c r="X24" s="20">
        <f t="shared" ref="X24:AA24" si="1">SUM(X6:X23)</f>
        <v>28294</v>
      </c>
      <c r="Y24" s="20">
        <f t="shared" si="1"/>
        <v>26846</v>
      </c>
      <c r="Z24" s="20">
        <f t="shared" si="1"/>
        <v>25808</v>
      </c>
      <c r="AA24" s="20">
        <f t="shared" si="1"/>
        <v>25241</v>
      </c>
      <c r="AB24" s="20">
        <f t="shared" ref="AB24:AD24" si="2">SUM(AB6:AB23)</f>
        <v>25332</v>
      </c>
      <c r="AC24" s="20">
        <f>SUM(AC6:AC23)</f>
        <v>25628</v>
      </c>
      <c r="AD24" s="20">
        <f t="shared" si="2"/>
        <v>26346</v>
      </c>
      <c r="AE24" s="21"/>
      <c r="AF24" s="18">
        <v>407</v>
      </c>
      <c r="AG24" s="18">
        <v>392</v>
      </c>
      <c r="AH24" s="18">
        <v>398</v>
      </c>
      <c r="AI24" s="18">
        <v>394</v>
      </c>
      <c r="AJ24" s="18">
        <v>400</v>
      </c>
      <c r="AK24" s="18">
        <v>400</v>
      </c>
      <c r="AL24" s="18">
        <v>409</v>
      </c>
      <c r="AM24" s="18">
        <v>408</v>
      </c>
      <c r="AN24" s="18">
        <v>431</v>
      </c>
      <c r="AO24" s="18">
        <v>439</v>
      </c>
      <c r="AP24" s="18">
        <v>492</v>
      </c>
      <c r="AQ24" s="18">
        <v>531</v>
      </c>
      <c r="AR24" s="18">
        <v>564</v>
      </c>
      <c r="AS24" s="18">
        <v>587</v>
      </c>
      <c r="AT24" s="18">
        <v>587</v>
      </c>
      <c r="AU24" s="18">
        <v>588</v>
      </c>
      <c r="AV24" s="18">
        <v>586</v>
      </c>
      <c r="AW24" s="21">
        <v>592</v>
      </c>
      <c r="AX24" s="21">
        <f t="shared" ref="AX24:AZ24" si="3">SUM(AX6:AX23)</f>
        <v>584</v>
      </c>
      <c r="AY24" s="21">
        <f t="shared" si="3"/>
        <v>586</v>
      </c>
      <c r="AZ24" s="21">
        <f t="shared" si="3"/>
        <v>596</v>
      </c>
      <c r="BA24" s="21">
        <f t="shared" ref="BA24:BD24" si="4">SUM(BA6:BA23)</f>
        <v>599</v>
      </c>
      <c r="BB24" s="21">
        <f t="shared" si="4"/>
        <v>627</v>
      </c>
      <c r="BC24" s="21">
        <f t="shared" si="4"/>
        <v>636</v>
      </c>
      <c r="BD24" s="21">
        <f t="shared" si="4"/>
        <v>634</v>
      </c>
      <c r="BE24" s="21">
        <f t="shared" ref="BE24:BG24" si="5">SUM(BE6:BE23)</f>
        <v>635</v>
      </c>
      <c r="BF24" s="21">
        <f t="shared" ref="BF24" si="6">SUM(BF6:BF23)</f>
        <v>634</v>
      </c>
      <c r="BG24" s="21">
        <f t="shared" si="5"/>
        <v>643</v>
      </c>
      <c r="BH24" s="21"/>
      <c r="BI24" s="18">
        <v>4260</v>
      </c>
      <c r="BJ24" s="18">
        <v>4158</v>
      </c>
      <c r="BK24" s="18">
        <v>4209</v>
      </c>
      <c r="BL24" s="18">
        <v>4364</v>
      </c>
      <c r="BM24" s="18">
        <v>4363</v>
      </c>
      <c r="BN24" s="18">
        <v>4499</v>
      </c>
      <c r="BO24" s="18">
        <v>4741</v>
      </c>
      <c r="BP24" s="18">
        <v>4618</v>
      </c>
      <c r="BQ24" s="18">
        <v>4578</v>
      </c>
      <c r="BR24" s="18">
        <v>4583</v>
      </c>
      <c r="BS24" s="18">
        <v>4664</v>
      </c>
      <c r="BT24" s="18">
        <v>4718</v>
      </c>
      <c r="BU24" s="18">
        <v>4860</v>
      </c>
      <c r="BV24" s="18">
        <v>4991</v>
      </c>
      <c r="BW24" s="18">
        <v>4681</v>
      </c>
      <c r="BX24" s="18">
        <v>4607</v>
      </c>
      <c r="BY24" s="18">
        <v>4710</v>
      </c>
      <c r="BZ24" s="18">
        <v>4950</v>
      </c>
      <c r="CA24" s="18">
        <f t="shared" ref="CA24:CC24" si="7">SUM(CA6:CA23)</f>
        <v>5096</v>
      </c>
      <c r="CB24" s="18">
        <f t="shared" si="7"/>
        <v>5096</v>
      </c>
      <c r="CC24" s="18">
        <f t="shared" si="7"/>
        <v>4991</v>
      </c>
      <c r="CD24" s="18">
        <f t="shared" ref="CD24:CG24" si="8">SUM(CD6:CD23)</f>
        <v>4498</v>
      </c>
      <c r="CE24" s="18">
        <f t="shared" si="8"/>
        <v>4352</v>
      </c>
      <c r="CF24" s="18">
        <f t="shared" si="8"/>
        <v>4264</v>
      </c>
      <c r="CG24" s="18">
        <f t="shared" si="8"/>
        <v>4094</v>
      </c>
      <c r="CH24" s="18">
        <f t="shared" ref="CH24:CJ24" si="9">SUM(CH6:CH23)</f>
        <v>4210</v>
      </c>
      <c r="CI24" s="18">
        <f t="shared" ref="CI24" si="10">SUM(CI6:CI23)</f>
        <v>4170</v>
      </c>
      <c r="CJ24" s="18">
        <f t="shared" si="9"/>
        <v>4116</v>
      </c>
      <c r="CK24" s="22"/>
      <c r="CL24" s="23"/>
    </row>
    <row r="25" spans="1:90" s="24" customFormat="1" ht="24" customHeight="1">
      <c r="A25" s="47" t="s">
        <v>10</v>
      </c>
      <c r="B25" s="16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4">
        <v>20.863648986392668</v>
      </c>
      <c r="O25" s="34">
        <v>20.885301953818828</v>
      </c>
      <c r="P25" s="34">
        <v>20.865169025667662</v>
      </c>
      <c r="Q25" s="34">
        <v>20.851121518363321</v>
      </c>
      <c r="R25" s="34">
        <v>20.785856846554221</v>
      </c>
      <c r="S25" s="34">
        <v>20.709151390244784</v>
      </c>
      <c r="T25" s="35">
        <v>20.6</v>
      </c>
      <c r="U25" s="35">
        <v>20.6</v>
      </c>
      <c r="V25" s="35">
        <v>20.6</v>
      </c>
      <c r="W25" s="35">
        <v>20.5</v>
      </c>
      <c r="X25" s="35">
        <v>20.5</v>
      </c>
      <c r="Y25" s="35">
        <v>20.5</v>
      </c>
      <c r="Z25" s="35">
        <v>20.5</v>
      </c>
      <c r="AA25" s="36">
        <v>20.41</v>
      </c>
      <c r="AB25" s="36">
        <v>20.29</v>
      </c>
      <c r="AC25" s="36">
        <v>20.2</v>
      </c>
      <c r="AD25" s="36">
        <v>20.16</v>
      </c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>
        <v>25.235404896421844</v>
      </c>
      <c r="AR25" s="36">
        <v>25.290780141843971</v>
      </c>
      <c r="AS25" s="36">
        <v>25.340715502555366</v>
      </c>
      <c r="AT25" s="36">
        <v>25.277873070325899</v>
      </c>
      <c r="AU25" s="36">
        <v>25.168367346938776</v>
      </c>
      <c r="AV25" s="36">
        <v>25.31911262798635</v>
      </c>
      <c r="AW25" s="36">
        <v>25</v>
      </c>
      <c r="AX25" s="36">
        <v>25</v>
      </c>
      <c r="AY25" s="36">
        <v>25</v>
      </c>
      <c r="AZ25" s="36">
        <v>25</v>
      </c>
      <c r="BA25" s="36">
        <v>25</v>
      </c>
      <c r="BB25" s="36">
        <v>25</v>
      </c>
      <c r="BC25" s="36">
        <v>25.1</v>
      </c>
      <c r="BD25" s="36">
        <v>24.98</v>
      </c>
      <c r="BE25" s="36">
        <v>25.09</v>
      </c>
      <c r="BF25" s="36">
        <v>25.15</v>
      </c>
      <c r="BG25" s="36">
        <v>25.12</v>
      </c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>
        <v>30.565877623939258</v>
      </c>
      <c r="BU25" s="36">
        <v>30.461705831157527</v>
      </c>
      <c r="BV25" s="36">
        <v>30.321375504139247</v>
      </c>
      <c r="BW25" s="36">
        <v>30.432998503953836</v>
      </c>
      <c r="BX25" s="36">
        <v>30.138484914260907</v>
      </c>
      <c r="BY25" s="36">
        <v>29.985981308411215</v>
      </c>
      <c r="BZ25" s="36">
        <v>29.3</v>
      </c>
      <c r="CA25" s="36">
        <v>29.3</v>
      </c>
      <c r="CB25" s="36">
        <v>29</v>
      </c>
      <c r="CC25" s="36">
        <v>29</v>
      </c>
      <c r="CD25" s="36">
        <v>29.2</v>
      </c>
      <c r="CE25" s="36">
        <v>29.2</v>
      </c>
      <c r="CF25" s="36">
        <v>29</v>
      </c>
      <c r="CG25" s="36">
        <v>29.14</v>
      </c>
      <c r="CH25" s="36">
        <v>29.135000000000002</v>
      </c>
      <c r="CI25" s="36">
        <v>28.96</v>
      </c>
      <c r="CJ25" s="36">
        <v>29.06</v>
      </c>
      <c r="CK25" s="37"/>
    </row>
    <row r="26" spans="1:90" s="29" customFormat="1" ht="15" customHeight="1">
      <c r="A26" s="16" t="s">
        <v>11</v>
      </c>
      <c r="B26" s="25"/>
      <c r="C26" s="38">
        <v>0.11850171356856688</v>
      </c>
      <c r="D26" s="38">
        <v>0.1040171143332541</v>
      </c>
      <c r="E26" s="38">
        <v>9.6777193879923729E-2</v>
      </c>
      <c r="F26" s="38">
        <v>8.4167157151265451E-2</v>
      </c>
      <c r="G26" s="38">
        <v>7.9228100607111884E-2</v>
      </c>
      <c r="H26" s="38">
        <v>7.435105874168442E-2</v>
      </c>
      <c r="I26" s="38">
        <v>7.3954116059379224E-2</v>
      </c>
      <c r="J26" s="38">
        <v>7.1883487871124849E-2</v>
      </c>
      <c r="K26" s="38">
        <v>6.9168435269149148E-2</v>
      </c>
      <c r="L26" s="38">
        <v>7.0841487279843449E-2</v>
      </c>
      <c r="M26" s="38">
        <v>7.0700818891639691E-2</v>
      </c>
      <c r="N26" s="38">
        <v>6.7524413384551299E-2</v>
      </c>
      <c r="O26" s="38">
        <v>6.5450024421650904E-2</v>
      </c>
      <c r="P26" s="38">
        <v>6.5832756232686987E-2</v>
      </c>
      <c r="Q26" s="38">
        <v>6.4538657464464716E-2</v>
      </c>
      <c r="R26" s="38">
        <v>6.1130244207889796E-2</v>
      </c>
      <c r="S26" s="38">
        <v>5.741557596355485E-2</v>
      </c>
      <c r="T26" s="39">
        <v>5.5E-2</v>
      </c>
      <c r="U26" s="39">
        <v>5.0999999999999997E-2</v>
      </c>
      <c r="V26" s="39">
        <v>4.8000000000000001E-2</v>
      </c>
      <c r="W26" s="49">
        <f>SUM(W14:W22)/W24</f>
        <v>4.518844964809577E-2</v>
      </c>
      <c r="X26" s="49">
        <f t="shared" ref="X26:CB26" si="11">SUM(X14:X22)/X24</f>
        <v>4.3295398317664525E-2</v>
      </c>
      <c r="Y26" s="49">
        <f t="shared" si="11"/>
        <v>4.2725173210161664E-2</v>
      </c>
      <c r="Z26" s="49">
        <f t="shared" si="11"/>
        <v>3.9832610043397394E-2</v>
      </c>
      <c r="AA26" s="49">
        <f t="shared" ref="AA26" si="12">SUM(AA14:AA22)/AA24</f>
        <v>3.6844815974010542E-2</v>
      </c>
      <c r="AB26" s="49">
        <f t="shared" ref="AB26" si="13">SUM(AB14:AB22)/AB24</f>
        <v>3.4343912837517761E-2</v>
      </c>
      <c r="AC26" s="49">
        <f t="shared" ref="AC26" si="14">SUM(AC14:AC22)/AC24</f>
        <v>3.3322928047448103E-2</v>
      </c>
      <c r="AD26" s="49">
        <f t="shared" si="11"/>
        <v>3.0213315114248844E-2</v>
      </c>
      <c r="AE26" s="49"/>
      <c r="AF26" s="49">
        <f t="shared" si="11"/>
        <v>0.47911547911547914</v>
      </c>
      <c r="AG26" s="49">
        <f t="shared" si="11"/>
        <v>0.44132653061224492</v>
      </c>
      <c r="AH26" s="49">
        <f t="shared" si="11"/>
        <v>0.42211055276381909</v>
      </c>
      <c r="AI26" s="49">
        <f t="shared" si="11"/>
        <v>0.4137055837563452</v>
      </c>
      <c r="AJ26" s="49">
        <f t="shared" si="11"/>
        <v>0.42249999999999999</v>
      </c>
      <c r="AK26" s="49">
        <f t="shared" si="11"/>
        <v>0.44500000000000001</v>
      </c>
      <c r="AL26" s="49">
        <f t="shared" si="11"/>
        <v>0.47188264058679708</v>
      </c>
      <c r="AM26" s="49">
        <f t="shared" si="11"/>
        <v>0.43137254901960786</v>
      </c>
      <c r="AN26" s="49">
        <f t="shared" si="11"/>
        <v>0.46635730858468677</v>
      </c>
      <c r="AO26" s="49">
        <f t="shared" si="11"/>
        <v>0.45330296127562641</v>
      </c>
      <c r="AP26" s="49">
        <f t="shared" si="11"/>
        <v>0.46341463414634149</v>
      </c>
      <c r="AQ26" s="49">
        <f t="shared" si="11"/>
        <v>0.4632768361581921</v>
      </c>
      <c r="AR26" s="49">
        <f t="shared" si="11"/>
        <v>0.48404255319148937</v>
      </c>
      <c r="AS26" s="49">
        <f t="shared" si="11"/>
        <v>0.50085178875638836</v>
      </c>
      <c r="AT26" s="49">
        <f t="shared" si="11"/>
        <v>0.46678023850085176</v>
      </c>
      <c r="AU26" s="49">
        <f t="shared" si="11"/>
        <v>0.46938775510204084</v>
      </c>
      <c r="AV26" s="49">
        <f t="shared" si="11"/>
        <v>0.49317406143344711</v>
      </c>
      <c r="AW26" s="49">
        <f t="shared" si="11"/>
        <v>0.49493243243243246</v>
      </c>
      <c r="AX26" s="49">
        <f t="shared" si="11"/>
        <v>0.47945205479452052</v>
      </c>
      <c r="AY26" s="49">
        <f t="shared" si="11"/>
        <v>0.47781569965870307</v>
      </c>
      <c r="AZ26" s="49"/>
      <c r="BA26" s="49"/>
      <c r="BB26" s="49"/>
      <c r="BC26" s="49"/>
      <c r="BD26" s="49"/>
      <c r="BE26" s="49"/>
      <c r="BF26" s="49"/>
      <c r="BG26" s="49"/>
      <c r="BH26" s="49"/>
      <c r="BI26" s="49">
        <f t="shared" si="11"/>
        <v>0.74014084507042255</v>
      </c>
      <c r="BJ26" s="49">
        <f t="shared" si="11"/>
        <v>0.75541125541125542</v>
      </c>
      <c r="BK26" s="49">
        <f t="shared" si="11"/>
        <v>0.74293181278213349</v>
      </c>
      <c r="BL26" s="49">
        <f t="shared" si="11"/>
        <v>0.73877176901924835</v>
      </c>
      <c r="BM26" s="49">
        <f t="shared" si="11"/>
        <v>0.73229429291771719</v>
      </c>
      <c r="BN26" s="49">
        <f t="shared" si="11"/>
        <v>0.70949099799955551</v>
      </c>
      <c r="BO26" s="49">
        <f t="shared" si="11"/>
        <v>0.71862476270828934</v>
      </c>
      <c r="BP26" s="49">
        <f t="shared" si="11"/>
        <v>0.72520571676050238</v>
      </c>
      <c r="BQ26" s="49">
        <f t="shared" si="11"/>
        <v>0.71712538226299694</v>
      </c>
      <c r="BR26" s="49">
        <f t="shared" si="11"/>
        <v>0.70456033166048437</v>
      </c>
      <c r="BS26" s="49">
        <f t="shared" si="11"/>
        <v>0.70518867924528306</v>
      </c>
      <c r="BT26" s="49">
        <f t="shared" si="11"/>
        <v>0.70644340822382368</v>
      </c>
      <c r="BU26" s="49">
        <f t="shared" si="11"/>
        <v>0.69670781893004119</v>
      </c>
      <c r="BV26" s="49">
        <f t="shared" si="11"/>
        <v>0.68683630534962936</v>
      </c>
      <c r="BW26" s="49">
        <f t="shared" si="11"/>
        <v>0.73680837427900026</v>
      </c>
      <c r="BX26" s="49">
        <f t="shared" si="11"/>
        <v>0.73627089212068586</v>
      </c>
      <c r="BY26" s="49">
        <f t="shared" si="11"/>
        <v>0.72972399150743095</v>
      </c>
      <c r="BZ26" s="49">
        <f t="shared" si="11"/>
        <v>0.71878787878787875</v>
      </c>
      <c r="CA26" s="49">
        <f t="shared" si="11"/>
        <v>0.73037676609105184</v>
      </c>
      <c r="CB26" s="49">
        <f t="shared" si="11"/>
        <v>0.73135792778649922</v>
      </c>
      <c r="CC26" s="49"/>
      <c r="CD26" s="49"/>
      <c r="CE26" s="49"/>
      <c r="CF26" s="49"/>
      <c r="CG26" s="49"/>
      <c r="CH26" s="49"/>
      <c r="CI26" s="49"/>
      <c r="CJ26" s="49"/>
    </row>
    <row r="27" spans="1:90" s="1" customFormat="1" ht="15" customHeight="1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/>
      <c r="BJ27"/>
      <c r="BK27"/>
      <c r="BL27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90" ht="15" customHeight="1">
      <c r="A28" s="42" t="s">
        <v>12</v>
      </c>
      <c r="B28" s="43"/>
      <c r="C28" s="43"/>
      <c r="D28" s="43"/>
      <c r="E28" s="43"/>
      <c r="F28" s="43"/>
      <c r="G28" s="43"/>
      <c r="H28" s="43"/>
      <c r="I28" s="43"/>
      <c r="J28"/>
      <c r="K28"/>
      <c r="L28"/>
      <c r="M28"/>
      <c r="N28"/>
      <c r="O28"/>
      <c r="P28"/>
      <c r="Q28"/>
      <c r="R28"/>
      <c r="S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</row>
    <row r="29" spans="1:90" ht="15" customHeight="1">
      <c r="A29" s="43" t="s">
        <v>13</v>
      </c>
      <c r="B29" s="43"/>
      <c r="C29" s="43"/>
      <c r="D29" s="43"/>
      <c r="E29" s="43"/>
      <c r="F29" s="43"/>
      <c r="G29" s="43"/>
      <c r="H29" s="43"/>
      <c r="I29" s="43"/>
      <c r="J29"/>
      <c r="K29"/>
      <c r="L29"/>
      <c r="M29"/>
      <c r="N29"/>
      <c r="O29"/>
      <c r="P29"/>
      <c r="Q29"/>
      <c r="R29"/>
      <c r="S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</row>
    <row r="30" spans="1:90" s="1" customFormat="1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/>
      <c r="BJ30"/>
      <c r="BK30"/>
      <c r="BL30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spans="1:90" ht="15" customHeight="1">
      <c r="A31" s="50" t="s">
        <v>17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46"/>
      <c r="CG31" s="46"/>
      <c r="CH31" s="46"/>
      <c r="CI31" s="46"/>
      <c r="CJ31" s="46"/>
    </row>
    <row r="32" spans="1:90" ht="15" customHeight="1">
      <c r="A32" s="50" t="s">
        <v>18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46"/>
      <c r="CG32" s="46"/>
      <c r="CH32" s="46"/>
      <c r="CI32" s="46"/>
      <c r="CJ32" s="46"/>
    </row>
  </sheetData>
  <mergeCells count="2">
    <mergeCell ref="A31:CE31"/>
    <mergeCell ref="A32:CE32"/>
  </mergeCells>
  <phoneticPr fontId="0" type="noConversion"/>
  <printOptions horizontalCentered="1"/>
  <pageMargins left="0.5" right="0.5" top="0.5" bottom="0.5" header="0.3" footer="0.3"/>
  <pageSetup orientation="landscape" r:id="rId1"/>
  <headerFooter alignWithMargins="0">
    <oddFooter xml:space="preserve">&amp;R
</oddFooter>
  </headerFooter>
  <ignoredErrors>
    <ignoredError sqref="CI24:CJ24 W26:Z26 U24:W24 AX24:AZ24 CA24:CC24 AC26:AD26 AC24:AD24 BF24:BG24 X24:Z24 BA24:BC24 CD24:CF24" formulaRange="1"/>
    <ignoredError sqref="AA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Enrollment by Age Table</vt:lpstr>
      <vt:lpstr>'Enrollment by Age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McDowell, Marcia K [REC]</dc:creator>
  <cp:lastModifiedBy>Andringa, Chris [I RES]</cp:lastModifiedBy>
  <cp:lastPrinted>2019-11-08T16:27:33Z</cp:lastPrinted>
  <dcterms:created xsi:type="dcterms:W3CDTF">1999-11-29T22:47:02Z</dcterms:created>
  <dcterms:modified xsi:type="dcterms:W3CDTF">2025-09-26T19:10:31Z</dcterms:modified>
</cp:coreProperties>
</file>