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0" yWindow="0" windowWidth="28800" windowHeight="14232"/>
  </bookViews>
  <sheets>
    <sheet name=" Endowment Funds " sheetId="1" r:id="rId1"/>
  </sheets>
  <definedNames>
    <definedName name="_xlnm.Print_Area" localSheetId="0">' Endowment Funds '!$A$1:$L$52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J16" i="1"/>
  <c r="J15" i="1"/>
  <c r="J19" i="1"/>
  <c r="J13" i="1"/>
  <c r="J14" i="1"/>
  <c r="J21" i="1"/>
  <c r="J17" i="1"/>
  <c r="J20" i="1"/>
  <c r="J18" i="1"/>
  <c r="J23" i="1"/>
  <c r="J8" i="1"/>
  <c r="I8" i="1" l="1"/>
  <c r="H8" i="1" l="1"/>
  <c r="K8" i="1" l="1"/>
  <c r="G8" i="1"/>
  <c r="E8" i="1" l="1"/>
  <c r="F8" i="1" l="1"/>
  <c r="D8" i="1" l="1"/>
  <c r="C8" i="1" l="1"/>
</calcChain>
</file>

<file path=xl/sharedStrings.xml><?xml version="1.0" encoding="utf-8"?>
<sst xmlns="http://schemas.openxmlformats.org/spreadsheetml/2006/main" count="25" uniqueCount="25">
  <si>
    <t>University</t>
  </si>
  <si>
    <t>Total</t>
  </si>
  <si>
    <t>Purdue University</t>
  </si>
  <si>
    <t>Endowment Funds (in thousands)</t>
  </si>
  <si>
    <t>CHANGE FROM</t>
  </si>
  <si>
    <t>ISU Foundation</t>
  </si>
  <si>
    <t>Michigan State University</t>
  </si>
  <si>
    <t xml:space="preserve"> June 30 Balances</t>
  </si>
  <si>
    <t>Office of Institutional Research (Sources: ISU Foundation, NACUBO)</t>
  </si>
  <si>
    <r>
      <t>JUNE 30 BALANCES</t>
    </r>
    <r>
      <rPr>
        <b/>
        <vertAlign val="superscript"/>
        <sz val="8"/>
        <rFont val="Univers LT Std 45 Light"/>
        <family val="2"/>
      </rPr>
      <t>1</t>
    </r>
  </si>
  <si>
    <r>
      <t>PEER LAND GRANT UNIVERSITIES</t>
    </r>
    <r>
      <rPr>
        <b/>
        <vertAlign val="superscript"/>
        <sz val="9"/>
        <rFont val="Univers LT Std 45 Light"/>
        <family val="2"/>
      </rPr>
      <t>2</t>
    </r>
  </si>
  <si>
    <t>Colorado State University Foundation</t>
  </si>
  <si>
    <t>Kansas State University Foundation</t>
  </si>
  <si>
    <t>University of Missouri System</t>
  </si>
  <si>
    <t>University of Nebraska Bd of Regents</t>
  </si>
  <si>
    <t>Oklahoma State University Foundation</t>
  </si>
  <si>
    <t>Oregon State University Foundation</t>
  </si>
  <si>
    <t>North Carolina State Univ &amp; Related Fndtns</t>
  </si>
  <si>
    <t>Iowa State University</t>
  </si>
  <si>
    <t>Virginia Tech Foundation</t>
  </si>
  <si>
    <r>
      <t xml:space="preserve"> 2 </t>
    </r>
    <r>
      <rPr>
        <sz val="9"/>
        <rFont val="Berkeley"/>
      </rPr>
      <t>Iowa State's list of Regents peers changed in March 2023. Previous data for the new peer set is shown here.</t>
    </r>
  </si>
  <si>
    <t>2022 to 2023</t>
  </si>
  <si>
    <t>n/a</t>
  </si>
  <si>
    <r>
      <t xml:space="preserve"> 1 </t>
    </r>
    <r>
      <rPr>
        <sz val="9"/>
        <rFont val="Berkeley"/>
      </rPr>
      <t>Source: NACUBO-TIAA Study of Endowments.</t>
    </r>
    <r>
      <rPr>
        <i/>
        <sz val="9"/>
        <rFont val="Berkeley"/>
      </rPr>
      <t xml:space="preserve"> (https://www.nacubo.org/Research/2023/Public-NCSE-Tables) </t>
    </r>
  </si>
  <si>
    <t>Last Updated: 3/1/2024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</si>
</sst>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??,???,???"/>
    <numFmt numFmtId="166" formatCode="?,???,???"/>
    <numFmt numFmtId="167" formatCode="0.0%"/>
    <numFmt numFmtId="168" formatCode="&quot;$&quot;???,???"/>
    <numFmt numFmtId="169" formatCode="\ \ ???,???"/>
    <numFmt numFmtId="170" formatCode="&quot;$&quot;??,???"/>
  </numFmts>
  <fonts count="49">
    <font>
      <sz val="10"/>
      <name val="Univers 55"/>
    </font>
    <font>
      <sz val="7"/>
      <name val="Univers 55"/>
      <family val="2"/>
    </font>
    <font>
      <b/>
      <sz val="7"/>
      <name val="Univers 55"/>
      <family val="2"/>
    </font>
    <font>
      <b/>
      <sz val="7"/>
      <name val="Univers 65 Bold"/>
    </font>
    <font>
      <sz val="10"/>
      <name val="Univers 65 Bold"/>
    </font>
    <font>
      <vertAlign val="superscript"/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i/>
      <sz val="7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i/>
      <sz val="7"/>
      <name val="Berkeley"/>
      <family val="1"/>
    </font>
    <font>
      <b/>
      <sz val="10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sz val="10"/>
      <name val="Univers 55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name val="Berkeley"/>
    </font>
    <font>
      <b/>
      <sz val="9"/>
      <name val="Berkeley"/>
    </font>
    <font>
      <b/>
      <sz val="8"/>
      <name val="Univers 45 Light"/>
    </font>
    <font>
      <sz val="8"/>
      <name val="Univers 55"/>
      <family val="2"/>
    </font>
    <font>
      <sz val="8"/>
      <name val="Univers 65 Bold"/>
    </font>
    <font>
      <b/>
      <sz val="8"/>
      <name val="Univers 55"/>
    </font>
    <font>
      <vertAlign val="superscript"/>
      <sz val="9"/>
      <name val="Berkeley"/>
    </font>
    <font>
      <sz val="9"/>
      <name val="Berkeley"/>
    </font>
    <font>
      <i/>
      <sz val="9"/>
      <name val="Berkeley"/>
    </font>
    <font>
      <b/>
      <sz val="8"/>
      <name val="Univers LT Std 45 Light"/>
      <family val="2"/>
    </font>
    <font>
      <b/>
      <sz val="10"/>
      <name val="Univers LT Std 45 Light"/>
      <family val="2"/>
    </font>
    <font>
      <b/>
      <sz val="7"/>
      <name val="Univers LT Std 45 Light"/>
      <family val="2"/>
    </font>
    <font>
      <sz val="10"/>
      <name val="Univers LT Std 45 Light"/>
      <family val="2"/>
    </font>
    <font>
      <b/>
      <vertAlign val="superscript"/>
      <sz val="9"/>
      <name val="Univers LT Std 45 Light"/>
      <family val="2"/>
    </font>
    <font>
      <sz val="7"/>
      <name val="Univers LT Std 45 Light"/>
      <family val="2"/>
    </font>
    <font>
      <sz val="10"/>
      <name val="Univers 55"/>
    </font>
    <font>
      <b/>
      <vertAlign val="superscript"/>
      <sz val="8"/>
      <name val="Univers LT Std 45 Light"/>
      <family val="2"/>
    </font>
    <font>
      <i/>
      <sz val="8"/>
      <name val="Univers 55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1" applyNumberFormat="0" applyAlignment="0" applyProtection="0"/>
    <xf numFmtId="0" fontId="17" fillId="15" borderId="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6" borderId="0" applyNumberFormat="0" applyBorder="0" applyAlignment="0" applyProtection="0"/>
    <xf numFmtId="0" fontId="26" fillId="4" borderId="7" applyNumberFormat="0" applyFont="0" applyAlignment="0" applyProtection="0"/>
    <xf numFmtId="0" fontId="27" fillId="14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0" fontId="10" fillId="0" borderId="0" xfId="0" applyFont="1" applyBorder="1" applyAlignment="1"/>
    <xf numFmtId="0" fontId="2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1" fillId="0" borderId="0" xfId="0" applyNumberFormat="1" applyFont="1" applyBorder="1" applyAlignment="1">
      <alignment horizontal="right"/>
    </xf>
    <xf numFmtId="0" fontId="5" fillId="0" borderId="0" xfId="0" applyFont="1" applyAlignment="1"/>
    <xf numFmtId="167" fontId="1" fillId="0" borderId="0" xfId="0" applyNumberFormat="1" applyFont="1" applyBorder="1" applyAlignment="1">
      <alignment horizontal="center"/>
    </xf>
    <xf numFmtId="0" fontId="32" fillId="0" borderId="0" xfId="0" applyFont="1" applyAlignment="1"/>
    <xf numFmtId="170" fontId="34" fillId="0" borderId="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69" fontId="34" fillId="0" borderId="10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4" fillId="0" borderId="0" xfId="0" applyNumberFormat="1" applyFont="1" applyBorder="1" applyAlignment="1">
      <alignment horizontal="right"/>
    </xf>
    <xf numFmtId="0" fontId="36" fillId="0" borderId="11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1" fillId="0" borderId="0" xfId="0" applyFont="1" applyAlignment="1">
      <alignment horizontal="left"/>
    </xf>
    <xf numFmtId="0" fontId="34" fillId="0" borderId="11" xfId="0" applyFont="1" applyBorder="1" applyAlignment="1"/>
    <xf numFmtId="0" fontId="34" fillId="0" borderId="0" xfId="0" applyFont="1" applyBorder="1" applyAlignment="1"/>
    <xf numFmtId="0" fontId="41" fillId="0" borderId="0" xfId="0" applyFont="1" applyAlignment="1"/>
    <xf numFmtId="0" fontId="42" fillId="0" borderId="0" xfId="0" applyFont="1" applyAlignment="1">
      <alignment vertical="center"/>
    </xf>
    <xf numFmtId="0" fontId="42" fillId="0" borderId="0" xfId="0" applyFont="1" applyAlignment="1"/>
    <xf numFmtId="0" fontId="43" fillId="0" borderId="10" xfId="0" applyFont="1" applyBorder="1" applyAlignment="1"/>
    <xf numFmtId="1" fontId="40" fillId="0" borderId="10" xfId="0" applyNumberFormat="1" applyFont="1" applyBorder="1" applyAlignment="1">
      <alignment horizontal="right" vertical="center"/>
    </xf>
    <xf numFmtId="0" fontId="45" fillId="0" borderId="0" xfId="0" applyFont="1" applyAlignment="1"/>
    <xf numFmtId="0" fontId="40" fillId="0" borderId="11" xfId="0" applyFont="1" applyBorder="1" applyAlignment="1"/>
    <xf numFmtId="168" fontId="40" fillId="0" borderId="0" xfId="0" applyNumberFormat="1" applyFont="1" applyFill="1" applyBorder="1" applyAlignment="1">
      <alignment horizontal="right"/>
    </xf>
    <xf numFmtId="0" fontId="40" fillId="0" borderId="0" xfId="0" applyFont="1" applyAlignment="1"/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Alignment="1"/>
    <xf numFmtId="0" fontId="1" fillId="0" borderId="0" xfId="0" applyFont="1" applyFill="1" applyAlignment="1"/>
    <xf numFmtId="0" fontId="7" fillId="0" borderId="0" xfId="0" applyFont="1" applyFill="1" applyAlignment="1"/>
    <xf numFmtId="164" fontId="34" fillId="0" borderId="0" xfId="0" applyNumberFormat="1" applyFont="1" applyFill="1" applyBorder="1" applyAlignment="1">
      <alignment horizontal="right"/>
    </xf>
    <xf numFmtId="165" fontId="40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" fontId="40" fillId="0" borderId="12" xfId="0" applyNumberFormat="1" applyFont="1" applyBorder="1" applyAlignment="1">
      <alignment horizontal="right" vertical="center"/>
    </xf>
    <xf numFmtId="0" fontId="37" fillId="0" borderId="0" xfId="0" applyFont="1" applyAlignment="1">
      <alignment horizontal="left"/>
    </xf>
    <xf numFmtId="1" fontId="40" fillId="0" borderId="0" xfId="0" applyNumberFormat="1" applyFont="1" applyBorder="1" applyAlignment="1">
      <alignment vertical="center"/>
    </xf>
    <xf numFmtId="0" fontId="37" fillId="0" borderId="0" xfId="0" applyFont="1" applyFill="1" applyAlignment="1"/>
    <xf numFmtId="167" fontId="34" fillId="0" borderId="0" xfId="0" applyNumberFormat="1" applyFont="1" applyBorder="1" applyAlignment="1"/>
    <xf numFmtId="166" fontId="34" fillId="0" borderId="0" xfId="0" applyNumberFormat="1" applyFont="1" applyBorder="1" applyAlignment="1">
      <alignment horizontal="right"/>
    </xf>
    <xf numFmtId="166" fontId="34" fillId="0" borderId="0" xfId="0" applyNumberFormat="1" applyFont="1" applyFill="1" applyBorder="1" applyAlignment="1">
      <alignment horizontal="right"/>
    </xf>
    <xf numFmtId="3" fontId="0" fillId="0" borderId="0" xfId="0" applyNumberFormat="1" applyAlignment="1"/>
    <xf numFmtId="3" fontId="1" fillId="0" borderId="0" xfId="0" applyNumberFormat="1" applyFont="1" applyAlignment="1"/>
    <xf numFmtId="0" fontId="40" fillId="0" borderId="0" xfId="0" applyFont="1" applyBorder="1" applyAlignment="1"/>
    <xf numFmtId="166" fontId="40" fillId="0" borderId="0" xfId="0" applyNumberFormat="1" applyFont="1" applyBorder="1" applyAlignment="1">
      <alignment horizontal="right"/>
    </xf>
    <xf numFmtId="166" fontId="40" fillId="0" borderId="0" xfId="0" applyNumberFormat="1" applyFont="1" applyFill="1" applyBorder="1" applyAlignment="1">
      <alignment horizontal="right"/>
    </xf>
    <xf numFmtId="167" fontId="36" fillId="0" borderId="0" xfId="0" applyNumberFormat="1" applyFont="1" applyBorder="1" applyAlignment="1"/>
    <xf numFmtId="0" fontId="40" fillId="0" borderId="10" xfId="0" applyFont="1" applyBorder="1" applyAlignment="1">
      <alignment horizontal="left"/>
    </xf>
    <xf numFmtId="0" fontId="37" fillId="0" borderId="0" xfId="0" applyFont="1" applyAlignment="1"/>
    <xf numFmtId="164" fontId="34" fillId="0" borderId="0" xfId="43" applyNumberFormat="1" applyFont="1" applyFill="1" applyBorder="1" applyAlignment="1">
      <alignment horizontal="right"/>
    </xf>
    <xf numFmtId="3" fontId="34" fillId="0" borderId="0" xfId="42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166" fontId="48" fillId="0" borderId="0" xfId="0" applyNumberFormat="1" applyFont="1" applyFill="1" applyBorder="1" applyAlignment="1">
      <alignment horizontal="right"/>
    </xf>
    <xf numFmtId="0" fontId="37" fillId="0" borderId="0" xfId="0" applyFont="1" applyAlignment="1">
      <alignment horizontal="left"/>
    </xf>
    <xf numFmtId="1" fontId="40" fillId="0" borderId="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5" fontId="40" fillId="0" borderId="10" xfId="0" applyNumberFormat="1" applyFont="1" applyBorder="1" applyAlignment="1">
      <alignment horizontal="righ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2" builtinId="3"/>
    <cellStyle name="Currency" xfId="4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ISU Endowment Funds</a:t>
            </a:r>
          </a:p>
          <a:p>
            <a:pPr>
              <a:defRPr sz="1400">
                <a:latin typeface="Univers 55" pitchFamily="34" charset="0"/>
              </a:defRPr>
            </a:pPr>
            <a:r>
              <a:rPr lang="en-US" sz="1200">
                <a:latin typeface="Univers 55" pitchFamily="34" charset="0"/>
              </a:rPr>
              <a:t>(June 30 Balances, in thousands)</a:t>
            </a:r>
          </a:p>
        </c:rich>
      </c:tx>
      <c:layout>
        <c:manualLayout>
          <c:xMode val="edge"/>
          <c:yMode val="edge"/>
          <c:x val="0.3760089964322379"/>
          <c:y val="9.15724697536994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30885698445774"/>
          <c:y val="0.14841359743145402"/>
          <c:w val="0.78727660222359985"/>
          <c:h val="0.716221593106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Endowment Funds '!$C$5:$G$5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 Endowment Funds '!$C$5:$K$5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 Endowment Funds 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9-4010-9D47-FE5CEB955A71}"/>
            </c:ext>
          </c:extLst>
        </c:ser>
        <c:ser>
          <c:idx val="1"/>
          <c:order val="1"/>
          <c:spPr>
            <a:solidFill>
              <a:srgbClr val="C00000"/>
            </a:solidFill>
          </c:spPr>
          <c:invertIfNegative val="0"/>
          <c:cat>
            <c:numRef>
              <c:f>' Endowment Funds '!$C$5:$K$5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 Endowment Funds '!$C$8:$K$8</c:f>
              <c:numCache>
                <c:formatCode>"$"???,???</c:formatCode>
                <c:ptCount val="9"/>
                <c:pt idx="0">
                  <c:v>786205</c:v>
                </c:pt>
                <c:pt idx="1">
                  <c:v>760461</c:v>
                </c:pt>
                <c:pt idx="2">
                  <c:v>838871</c:v>
                </c:pt>
                <c:pt idx="3">
                  <c:v>1063772</c:v>
                </c:pt>
                <c:pt idx="4">
                  <c:v>1101709</c:v>
                </c:pt>
                <c:pt idx="5">
                  <c:v>1099458</c:v>
                </c:pt>
                <c:pt idx="6">
                  <c:v>1496510</c:v>
                </c:pt>
                <c:pt idx="7">
                  <c:v>1524695</c:v>
                </c:pt>
                <c:pt idx="8">
                  <c:v>1643443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9-4010-9D47-FE5CEB955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40"/>
        <c:axId val="64740672"/>
        <c:axId val="64741064"/>
      </c:barChart>
      <c:catAx>
        <c:axId val="647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48305466250633"/>
              <c:y val="0.929350536995757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Univers 55" pitchFamily="34" charset="0"/>
              </a:defRPr>
            </a:pPr>
            <a:endParaRPr lang="en-US"/>
          </a:p>
        </c:txPr>
        <c:crossAx val="64741064"/>
        <c:crosses val="autoZero"/>
        <c:auto val="1"/>
        <c:lblAlgn val="ctr"/>
        <c:lblOffset val="100"/>
        <c:noMultiLvlLbl val="0"/>
      </c:catAx>
      <c:valAx>
        <c:axId val="64741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+mn-lt"/>
                  </a:defRPr>
                </a:pPr>
                <a:r>
                  <a:rPr lang="en-US">
                    <a:latin typeface="+mn-lt"/>
                  </a:rPr>
                  <a:t>ENDOWMENT</a:t>
                </a:r>
                <a:r>
                  <a:rPr lang="en-US" baseline="0">
                    <a:latin typeface="+mn-lt"/>
                  </a:rPr>
                  <a:t>   FUNDS</a:t>
                </a:r>
                <a:endParaRPr lang="en-US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6.3293191829868105E-3"/>
              <c:y val="0.3541941661332062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474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762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" name="Line 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V="1">
          <a:off x="676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252</xdr:colOff>
      <xdr:row>0</xdr:row>
      <xdr:rowOff>43951</xdr:rowOff>
    </xdr:from>
    <xdr:to>
      <xdr:col>10</xdr:col>
      <xdr:colOff>655832</xdr:colOff>
      <xdr:row>0</xdr:row>
      <xdr:rowOff>181151</xdr:rowOff>
    </xdr:to>
    <xdr:grpSp>
      <xdr:nvGrpSpPr>
        <xdr:cNvPr id="1083" name="Group 1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pSpPr>
          <a:grpSpLocks/>
        </xdr:cNvGrpSpPr>
      </xdr:nvGrpSpPr>
      <xdr:grpSpPr bwMode="auto">
        <a:xfrm>
          <a:off x="252" y="43951"/>
          <a:ext cx="7886960" cy="137200"/>
          <a:chOff x="1" y="11"/>
          <a:chExt cx="918" cy="18"/>
        </a:xfrm>
      </xdr:grpSpPr>
      <xdr:pic>
        <xdr:nvPicPr>
          <xdr:cNvPr id="1084" name="Picture 15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1"/>
            <a:ext cx="130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85" name="Line 16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1" y="29"/>
            <a:ext cx="91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134815</xdr:colOff>
      <xdr:row>28</xdr:row>
      <xdr:rowOff>73268</xdr:rowOff>
    </xdr:from>
    <xdr:to>
      <xdr:col>10</xdr:col>
      <xdr:colOff>67407</xdr:colOff>
      <xdr:row>49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abSelected="1" view="pageBreakPreview" zoomScaleNormal="130" zoomScaleSheetLayoutView="100" workbookViewId="0">
      <selection activeCell="B52" sqref="B52"/>
    </sheetView>
  </sheetViews>
  <sheetFormatPr defaultColWidth="10.88671875" defaultRowHeight="9.6"/>
  <cols>
    <col min="1" max="1" width="1.44140625" style="4" customWidth="1"/>
    <col min="2" max="2" width="30" style="4" customWidth="1"/>
    <col min="3" max="4" width="9.44140625" style="1" bestFit="1" customWidth="1"/>
    <col min="5" max="6" width="9.6640625" style="1" customWidth="1"/>
    <col min="7" max="8" width="9" style="1" customWidth="1"/>
    <col min="9" max="11" width="9.109375" style="1" customWidth="1"/>
    <col min="12" max="12" width="1" style="1" customWidth="1"/>
    <col min="13" max="16384" width="10.88671875" style="1"/>
  </cols>
  <sheetData>
    <row r="1" spans="1:15" s="2" customFormat="1" ht="15" customHeight="1">
      <c r="A1" s="3"/>
      <c r="B1" s="3"/>
    </row>
    <row r="2" spans="1:15" s="9" customFormat="1" ht="20.399999999999999" customHeight="1">
      <c r="A2" s="77" t="s">
        <v>3</v>
      </c>
      <c r="B2" s="77"/>
      <c r="C2" s="77"/>
      <c r="D2" s="77"/>
      <c r="E2" s="77"/>
      <c r="F2" s="77"/>
      <c r="G2" s="77"/>
      <c r="H2" s="53"/>
    </row>
    <row r="3" spans="1:15" s="10" customFormat="1" ht="12.75" customHeight="1">
      <c r="A3" s="78" t="s">
        <v>7</v>
      </c>
      <c r="B3" s="78"/>
      <c r="C3" s="78"/>
      <c r="D3" s="78"/>
      <c r="E3" s="78"/>
      <c r="F3" s="78"/>
      <c r="G3" s="78"/>
      <c r="H3" s="54"/>
      <c r="I3" s="44"/>
      <c r="J3" s="44"/>
      <c r="K3" s="44"/>
    </row>
    <row r="4" spans="1:15" s="11" customFormat="1" ht="12" customHeight="1">
      <c r="A4" s="6"/>
      <c r="B4" s="6"/>
      <c r="I4" s="45"/>
      <c r="J4" s="45"/>
      <c r="K4" s="45"/>
    </row>
    <row r="5" spans="1:15" s="25" customFormat="1" ht="15" customHeight="1">
      <c r="A5" s="24"/>
      <c r="B5" s="24"/>
      <c r="C5" s="43">
        <v>2015</v>
      </c>
      <c r="D5" s="43">
        <v>2016</v>
      </c>
      <c r="E5" s="43">
        <v>2017</v>
      </c>
      <c r="F5" s="43">
        <v>2018</v>
      </c>
      <c r="G5" s="43">
        <v>2019</v>
      </c>
      <c r="H5" s="43">
        <v>2020</v>
      </c>
      <c r="I5" s="43">
        <v>2021</v>
      </c>
      <c r="J5" s="43">
        <v>2022</v>
      </c>
      <c r="K5" s="43">
        <v>2023</v>
      </c>
    </row>
    <row r="6" spans="1:15" s="21" customFormat="1" ht="15" customHeight="1">
      <c r="A6" s="27"/>
      <c r="B6" s="41" t="s">
        <v>0</v>
      </c>
      <c r="C6" s="20">
        <v>142837</v>
      </c>
      <c r="D6" s="20">
        <v>135427</v>
      </c>
      <c r="E6" s="20">
        <v>146577</v>
      </c>
      <c r="F6" s="20">
        <v>152582</v>
      </c>
      <c r="G6" s="20">
        <v>152987</v>
      </c>
      <c r="H6" s="20">
        <v>145677</v>
      </c>
      <c r="I6" s="20">
        <v>185498</v>
      </c>
      <c r="J6" s="20">
        <v>176901</v>
      </c>
      <c r="K6" s="20">
        <v>208206</v>
      </c>
    </row>
    <row r="7" spans="1:15" s="23" customFormat="1" ht="15" customHeight="1">
      <c r="A7" s="28"/>
      <c r="B7" s="42" t="s">
        <v>5</v>
      </c>
      <c r="C7" s="22">
        <v>643368</v>
      </c>
      <c r="D7" s="22">
        <v>625034</v>
      </c>
      <c r="E7" s="22">
        <v>692294</v>
      </c>
      <c r="F7" s="22">
        <v>911190</v>
      </c>
      <c r="G7" s="22">
        <v>948722</v>
      </c>
      <c r="H7" s="22">
        <v>953781</v>
      </c>
      <c r="I7" s="22">
        <v>1311012</v>
      </c>
      <c r="J7" s="22">
        <v>1347794</v>
      </c>
      <c r="K7" s="22">
        <v>1435237</v>
      </c>
    </row>
    <row r="8" spans="1:15" s="40" customFormat="1" ht="15" customHeight="1">
      <c r="A8" s="38"/>
      <c r="B8" s="38" t="s">
        <v>1</v>
      </c>
      <c r="C8" s="39">
        <f t="shared" ref="C8:K8" si="0">SUM(C6:C7)</f>
        <v>786205</v>
      </c>
      <c r="D8" s="39">
        <f t="shared" si="0"/>
        <v>760461</v>
      </c>
      <c r="E8" s="39">
        <f t="shared" si="0"/>
        <v>838871</v>
      </c>
      <c r="F8" s="39">
        <f t="shared" si="0"/>
        <v>1063772</v>
      </c>
      <c r="G8" s="39">
        <f t="shared" si="0"/>
        <v>1101709</v>
      </c>
      <c r="H8" s="39">
        <f t="shared" ref="H8" si="1">SUM(H6:H7)</f>
        <v>1099458</v>
      </c>
      <c r="I8" s="39">
        <f t="shared" ref="I8" si="2">SUM(I6:I7)</f>
        <v>1496510</v>
      </c>
      <c r="J8" s="39">
        <f t="shared" ref="J8" si="3">SUM(J6:J7)</f>
        <v>1524695</v>
      </c>
      <c r="K8" s="39">
        <f t="shared" si="0"/>
        <v>1643443</v>
      </c>
    </row>
    <row r="9" spans="1:15" s="12" customFormat="1" ht="12.6" customHeight="1">
      <c r="A9" s="8"/>
      <c r="B9" s="8"/>
      <c r="I9" s="46"/>
      <c r="J9" s="46"/>
      <c r="K9" s="46"/>
    </row>
    <row r="10" spans="1:15" s="15" customFormat="1" ht="15" customHeight="1">
      <c r="A10" s="14"/>
    </row>
    <row r="11" spans="1:15" s="34" customFormat="1" ht="12.75" customHeight="1">
      <c r="A11" s="32"/>
      <c r="B11" s="33"/>
      <c r="C11" s="79" t="s">
        <v>9</v>
      </c>
      <c r="D11" s="79"/>
      <c r="E11" s="50"/>
      <c r="F11" s="50"/>
      <c r="J11" s="75" t="s">
        <v>4</v>
      </c>
      <c r="K11" s="75"/>
      <c r="L11" s="57"/>
    </row>
    <row r="12" spans="1:15" s="37" customFormat="1" ht="12" customHeight="1">
      <c r="A12" s="35"/>
      <c r="B12" s="68" t="s">
        <v>10</v>
      </c>
      <c r="C12" s="36"/>
      <c r="D12" s="36"/>
      <c r="E12" s="36">
        <v>2019</v>
      </c>
      <c r="F12" s="55">
        <v>2020</v>
      </c>
      <c r="G12" s="55">
        <v>2021</v>
      </c>
      <c r="H12" s="55">
        <v>2022</v>
      </c>
      <c r="I12" s="55">
        <v>2023</v>
      </c>
      <c r="J12" s="76" t="s">
        <v>21</v>
      </c>
      <c r="K12" s="76"/>
      <c r="L12" s="76"/>
      <c r="M12" s="57"/>
    </row>
    <row r="13" spans="1:15" s="4" customFormat="1" ht="14.4" customHeight="1">
      <c r="A13" s="5"/>
      <c r="B13" s="30" t="s">
        <v>6</v>
      </c>
      <c r="C13" s="60"/>
      <c r="D13" s="60"/>
      <c r="E13" s="49">
        <v>3033279</v>
      </c>
      <c r="F13" s="70">
        <v>3068700</v>
      </c>
      <c r="G13" s="70">
        <v>3926100</v>
      </c>
      <c r="H13" s="70">
        <v>3879500</v>
      </c>
      <c r="I13" s="70">
        <v>4054000</v>
      </c>
      <c r="J13" s="59">
        <f t="shared" ref="J13:J23" si="4">(I13-H13)/H13</f>
        <v>4.4980023198865834E-2</v>
      </c>
      <c r="K13" s="59"/>
      <c r="L13" s="59"/>
      <c r="M13" s="59"/>
    </row>
    <row r="14" spans="1:15" s="4" customFormat="1" ht="14.4" customHeight="1">
      <c r="A14" s="5"/>
      <c r="B14" s="31" t="s">
        <v>2</v>
      </c>
      <c r="C14" s="60"/>
      <c r="D14" s="60"/>
      <c r="E14" s="61">
        <v>2625278</v>
      </c>
      <c r="F14" s="61">
        <v>2590026</v>
      </c>
      <c r="G14" s="61">
        <v>3584829</v>
      </c>
      <c r="H14" s="61">
        <v>3675960</v>
      </c>
      <c r="I14" s="61">
        <v>3793601</v>
      </c>
      <c r="J14" s="59">
        <f t="shared" si="4"/>
        <v>3.2002796548384636E-2</v>
      </c>
      <c r="K14" s="59"/>
      <c r="L14" s="59"/>
      <c r="M14" s="59"/>
    </row>
    <row r="15" spans="1:15" s="4" customFormat="1" ht="14.4" customHeight="1">
      <c r="A15" s="5"/>
      <c r="B15" s="31" t="s">
        <v>14</v>
      </c>
      <c r="C15" s="60"/>
      <c r="D15" s="60"/>
      <c r="E15" s="61">
        <v>1759544</v>
      </c>
      <c r="F15" s="61">
        <v>1735305</v>
      </c>
      <c r="G15" s="61">
        <v>2310992</v>
      </c>
      <c r="H15" s="61">
        <v>2058624</v>
      </c>
      <c r="I15" s="61">
        <v>2266095</v>
      </c>
      <c r="J15" s="59">
        <f>(I15-H15)/H15</f>
        <v>0.10078139572840888</v>
      </c>
      <c r="K15" s="59"/>
      <c r="L15" s="59"/>
      <c r="M15" s="59"/>
      <c r="O15" s="63"/>
    </row>
    <row r="16" spans="1:15" s="4" customFormat="1" ht="14.4" customHeight="1">
      <c r="A16" s="5"/>
      <c r="B16" s="31" t="s">
        <v>13</v>
      </c>
      <c r="C16" s="60"/>
      <c r="D16" s="60"/>
      <c r="E16" s="61">
        <v>1743142</v>
      </c>
      <c r="F16" s="61">
        <v>1732508</v>
      </c>
      <c r="G16" s="61">
        <v>2206537</v>
      </c>
      <c r="H16" s="61">
        <v>2144710</v>
      </c>
      <c r="I16" s="61">
        <v>2234800</v>
      </c>
      <c r="J16" s="59">
        <f t="shared" si="4"/>
        <v>4.2005679089480628E-2</v>
      </c>
      <c r="K16" s="59"/>
      <c r="L16" s="59"/>
      <c r="M16" s="59"/>
      <c r="O16" s="62"/>
    </row>
    <row r="17" spans="1:13" s="4" customFormat="1" ht="14.4" customHeight="1">
      <c r="A17" s="5"/>
      <c r="B17" s="31" t="s">
        <v>17</v>
      </c>
      <c r="C17" s="60"/>
      <c r="D17" s="60"/>
      <c r="E17" s="61">
        <v>1400655</v>
      </c>
      <c r="F17" s="61">
        <v>1417705</v>
      </c>
      <c r="G17" s="61">
        <v>1946242</v>
      </c>
      <c r="H17" s="61">
        <v>2018242</v>
      </c>
      <c r="I17" s="61">
        <v>2028201</v>
      </c>
      <c r="J17" s="59">
        <f t="shared" si="4"/>
        <v>4.9344924939625674E-3</v>
      </c>
      <c r="K17" s="59"/>
      <c r="L17" s="59"/>
      <c r="M17" s="59"/>
    </row>
    <row r="18" spans="1:13" s="4" customFormat="1" ht="14.4" customHeight="1">
      <c r="A18" s="5"/>
      <c r="B18" s="31" t="s">
        <v>19</v>
      </c>
      <c r="C18" s="60"/>
      <c r="D18" s="60"/>
      <c r="E18" s="61">
        <v>1357969</v>
      </c>
      <c r="F18" s="61">
        <v>1337915</v>
      </c>
      <c r="G18" s="61">
        <v>1690394</v>
      </c>
      <c r="H18" s="61">
        <v>1684756</v>
      </c>
      <c r="I18" s="61">
        <v>1792100</v>
      </c>
      <c r="J18" s="59">
        <f t="shared" si="4"/>
        <v>6.3714864348309197E-2</v>
      </c>
      <c r="K18" s="59"/>
      <c r="L18" s="59"/>
      <c r="M18" s="59"/>
    </row>
    <row r="19" spans="1:13" s="4" customFormat="1" ht="14.4" customHeight="1">
      <c r="A19" s="5"/>
      <c r="B19" s="31" t="s">
        <v>15</v>
      </c>
      <c r="C19" s="60"/>
      <c r="D19" s="60"/>
      <c r="E19" s="73" t="s">
        <v>22</v>
      </c>
      <c r="F19" s="61">
        <v>1210667</v>
      </c>
      <c r="G19" s="61">
        <v>1562539</v>
      </c>
      <c r="H19" s="61">
        <v>1543994</v>
      </c>
      <c r="I19" s="61">
        <v>1707485</v>
      </c>
      <c r="J19" s="59">
        <f t="shared" si="4"/>
        <v>0.10588836485115875</v>
      </c>
      <c r="K19" s="59"/>
      <c r="L19" s="59"/>
      <c r="M19" s="59"/>
    </row>
    <row r="20" spans="1:13" s="4" customFormat="1" ht="14.4" customHeight="1">
      <c r="A20" s="5"/>
      <c r="B20" s="64" t="s">
        <v>18</v>
      </c>
      <c r="C20" s="65"/>
      <c r="D20" s="65"/>
      <c r="E20" s="66">
        <v>1101709</v>
      </c>
      <c r="F20" s="66">
        <v>1099458</v>
      </c>
      <c r="G20" s="66">
        <v>1496510</v>
      </c>
      <c r="H20" s="66">
        <v>1524695</v>
      </c>
      <c r="I20" s="66">
        <v>1643443</v>
      </c>
      <c r="J20" s="67">
        <f t="shared" si="4"/>
        <v>7.7883117607127988E-2</v>
      </c>
      <c r="K20" s="59"/>
      <c r="L20" s="59"/>
      <c r="M20" s="59"/>
    </row>
    <row r="21" spans="1:13" s="4" customFormat="1" ht="14.4" customHeight="1">
      <c r="A21" s="5"/>
      <c r="B21" s="31" t="s">
        <v>16</v>
      </c>
      <c r="C21" s="60"/>
      <c r="D21" s="60"/>
      <c r="E21" s="61">
        <v>622473</v>
      </c>
      <c r="F21" s="61">
        <v>628201</v>
      </c>
      <c r="G21" s="61">
        <v>832479</v>
      </c>
      <c r="H21" s="61">
        <v>769371</v>
      </c>
      <c r="I21" s="61">
        <v>829950</v>
      </c>
      <c r="J21" s="59">
        <f t="shared" si="4"/>
        <v>7.8738345999524284E-2</v>
      </c>
      <c r="K21" s="59"/>
      <c r="L21" s="59"/>
      <c r="M21" s="59"/>
    </row>
    <row r="22" spans="1:13" s="4" customFormat="1" ht="14.4" customHeight="1">
      <c r="A22" s="5"/>
      <c r="B22" s="31" t="s">
        <v>12</v>
      </c>
      <c r="C22" s="60"/>
      <c r="D22" s="60"/>
      <c r="E22" s="61">
        <v>510300</v>
      </c>
      <c r="F22" s="61">
        <v>524200</v>
      </c>
      <c r="G22" s="61">
        <v>717100</v>
      </c>
      <c r="H22" s="61">
        <v>767600</v>
      </c>
      <c r="I22" s="61">
        <v>952275</v>
      </c>
      <c r="J22" s="59">
        <f t="shared" si="4"/>
        <v>0.24058754559666493</v>
      </c>
      <c r="K22" s="59"/>
      <c r="L22" s="59"/>
      <c r="M22" s="59"/>
    </row>
    <row r="23" spans="1:13" s="4" customFormat="1" ht="14.4" customHeight="1">
      <c r="A23" s="5"/>
      <c r="B23" s="31" t="s">
        <v>11</v>
      </c>
      <c r="C23" s="26"/>
      <c r="D23" s="26"/>
      <c r="E23" s="72">
        <v>376063</v>
      </c>
      <c r="F23" s="71">
        <v>393123</v>
      </c>
      <c r="G23" s="71">
        <v>560490</v>
      </c>
      <c r="H23" s="71">
        <v>529782</v>
      </c>
      <c r="I23" s="71">
        <v>580577</v>
      </c>
      <c r="J23" s="59">
        <f t="shared" si="4"/>
        <v>9.587905968870214E-2</v>
      </c>
      <c r="K23" s="59"/>
      <c r="L23" s="59"/>
      <c r="M23" s="59"/>
    </row>
    <row r="24" spans="1:13" s="4" customFormat="1" ht="12" customHeight="1">
      <c r="A24" s="5"/>
      <c r="C24" s="16"/>
      <c r="D24" s="18"/>
      <c r="E24" s="18"/>
    </row>
    <row r="25" spans="1:13" s="47" customFormat="1" ht="15" customHeight="1">
      <c r="B25" s="58" t="s">
        <v>23</v>
      </c>
      <c r="C25" s="58"/>
      <c r="D25" s="58"/>
      <c r="E25" s="58"/>
      <c r="F25" s="58"/>
      <c r="G25" s="58"/>
      <c r="H25" s="52"/>
    </row>
    <row r="26" spans="1:13" s="4" customFormat="1" ht="15" customHeight="1">
      <c r="B26" s="69" t="s">
        <v>20</v>
      </c>
      <c r="C26" s="69"/>
      <c r="D26" s="69"/>
      <c r="E26" s="69"/>
      <c r="F26" s="69"/>
      <c r="G26" s="69"/>
      <c r="H26" s="51"/>
    </row>
    <row r="27" spans="1:13" s="4" customFormat="1" ht="15" customHeight="1">
      <c r="B27" s="74"/>
      <c r="C27" s="74"/>
      <c r="D27" s="74"/>
      <c r="E27" s="74"/>
      <c r="F27" s="74"/>
      <c r="G27" s="74"/>
      <c r="H27" s="56"/>
    </row>
    <row r="28" spans="1:13" s="19" customFormat="1" ht="15" customHeight="1"/>
    <row r="29" spans="1:13" s="19" customFormat="1" ht="15" customHeight="1">
      <c r="B29" s="29"/>
      <c r="C29" s="29"/>
      <c r="D29" s="29"/>
      <c r="E29" s="29"/>
      <c r="F29" s="29"/>
      <c r="G29" s="29"/>
      <c r="H29" s="29"/>
    </row>
    <row r="30" spans="1:13" s="4" customFormat="1" ht="15" customHeight="1">
      <c r="A30" s="17"/>
    </row>
    <row r="31" spans="1:13" ht="15" customHeight="1"/>
    <row r="32" spans="1:13" ht="15" customHeight="1"/>
    <row r="33" spans="1:2" ht="15" customHeight="1"/>
    <row r="34" spans="1:2" ht="15" customHeight="1"/>
    <row r="35" spans="1:2" ht="15" customHeight="1"/>
    <row r="36" spans="1:2" ht="15" customHeight="1"/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34.200000000000003" customHeight="1">
      <c r="A49" s="1"/>
      <c r="B49" s="1"/>
    </row>
    <row r="50" spans="1:2" ht="9" customHeight="1">
      <c r="A50" s="1"/>
      <c r="B50" s="1"/>
    </row>
    <row r="51" spans="1:2" s="13" customFormat="1" ht="13.65" customHeight="1">
      <c r="B51" s="7" t="s">
        <v>8</v>
      </c>
    </row>
    <row r="52" spans="1:2" s="4" customFormat="1" ht="13.65" customHeight="1">
      <c r="B52" s="48" t="s">
        <v>24</v>
      </c>
    </row>
    <row r="53" spans="1:2" s="4" customFormat="1" ht="15" customHeight="1"/>
    <row r="54" spans="1:2" ht="15" customHeight="1"/>
  </sheetData>
  <sortState ref="A13:AJ23">
    <sortCondition descending="1" ref="I13:I23"/>
  </sortState>
  <mergeCells count="6">
    <mergeCell ref="B27:G27"/>
    <mergeCell ref="J11:K11"/>
    <mergeCell ref="J12:L12"/>
    <mergeCell ref="A2:G2"/>
    <mergeCell ref="A3:G3"/>
    <mergeCell ref="C11:D11"/>
  </mergeCells>
  <phoneticPr fontId="0" type="noConversion"/>
  <printOptions horizontalCentered="1"/>
  <pageMargins left="0.4" right="0.4" top="0.5" bottom="0.4" header="0.3" footer="5.7"/>
  <pageSetup scale="86" orientation="portrait" horizontalDpi="1200" verticalDpi="1200" r:id="rId1"/>
  <headerFooter alignWithMargins="0">
    <oddHeader xml:space="preserve">&amp;R&amp;"Univers 75 Black,Regular"&amp;8 </oddHeader>
    <oddFooter xml:space="preserve">&amp;R
</oddFooter>
  </headerFooter>
  <ignoredErrors>
    <ignoredError sqref="J8:K8 C8:G8 I8" formulaRange="1"/>
    <ignoredError sqref="H8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D3FF97121E1F45AB11186FFC48EBA2" ma:contentTypeVersion="13" ma:contentTypeDescription="Create a new document." ma:contentTypeScope="" ma:versionID="d8360e1dad1a73d875935cc946d251a1">
  <xsd:schema xmlns:xsd="http://www.w3.org/2001/XMLSchema" xmlns:xs="http://www.w3.org/2001/XMLSchema" xmlns:p="http://schemas.microsoft.com/office/2006/metadata/properties" xmlns:ns3="be17f65d-26fb-4083-94d0-ecc0ba909e4f" xmlns:ns4="5117b937-42f5-458d-b61a-3601cac0afb9" targetNamespace="http://schemas.microsoft.com/office/2006/metadata/properties" ma:root="true" ma:fieldsID="5dd1ca18a8870358d19fef84cc596d2c" ns3:_="" ns4:_="">
    <xsd:import namespace="be17f65d-26fb-4083-94d0-ecc0ba909e4f"/>
    <xsd:import namespace="5117b937-42f5-458d-b61a-3601cac0af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7f65d-26fb-4083-94d0-ecc0ba909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7b937-42f5-458d-b61a-3601cac0af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B9E9EA-61E6-442B-BC6F-8D498517D4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17f65d-26fb-4083-94d0-ecc0ba909e4f"/>
    <ds:schemaRef ds:uri="5117b937-42f5-458d-b61a-3601cac0af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9E41CB-340A-4515-B4E0-AA88F2523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E2374C-59BF-469A-9F1A-B2D003A149C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117b937-42f5-458d-b61a-3601cac0afb9"/>
    <ds:schemaRef ds:uri="be17f65d-26fb-4083-94d0-ecc0ba909e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Endowment Funds </vt:lpstr>
      <vt:lpstr>' Endowment Funds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2020-02-12T20:41:35Z</cp:lastPrinted>
  <dcterms:created xsi:type="dcterms:W3CDTF">1998-09-16T20:31:28Z</dcterms:created>
  <dcterms:modified xsi:type="dcterms:W3CDTF">2024-03-04T20:35:24Z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0x01010044D3FF97121E1F45AB11186FFC48EBA2</vt:lpwstr>
  </property>
</Properties>
</file>