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23-24\__Ready to Post\"/>
    </mc:Choice>
  </mc:AlternateContent>
  <bookViews>
    <workbookView xWindow="28680" yWindow="-1920" windowWidth="29040" windowHeight="17640"/>
  </bookViews>
  <sheets>
    <sheet name="Enrollment by Gender &amp; College" sheetId="2" r:id="rId1"/>
    <sheet name="Data for Charts" sheetId="4" state="hidden" r:id="rId2"/>
  </sheets>
  <definedNames>
    <definedName name="_xlnm.Print_Area" localSheetId="0">'Enrollment by Gender &amp; College'!$A$1:$O$88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1" i="4"/>
  <c r="B11" i="4"/>
  <c r="H15" i="2"/>
  <c r="G15" i="2"/>
  <c r="C15" i="2"/>
  <c r="B15" i="2"/>
  <c r="M12" i="2"/>
  <c r="M11" i="2"/>
  <c r="M10" i="2"/>
  <c r="M9" i="2"/>
  <c r="M8" i="2"/>
  <c r="M7" i="2"/>
  <c r="L12" i="2"/>
  <c r="L11" i="2"/>
  <c r="L10" i="2"/>
  <c r="L9" i="2"/>
  <c r="L8" i="2"/>
  <c r="L7" i="2"/>
  <c r="I14" i="2"/>
  <c r="J14" i="2" s="1"/>
  <c r="I13" i="2"/>
  <c r="J13" i="2" s="1"/>
  <c r="I12" i="2"/>
  <c r="J12" i="2" s="1"/>
  <c r="I11" i="2"/>
  <c r="J11" i="2" s="1"/>
  <c r="I10" i="2"/>
  <c r="J10" i="2" s="1"/>
  <c r="I9" i="2"/>
  <c r="I8" i="2"/>
  <c r="J8" i="2" s="1"/>
  <c r="I7" i="2"/>
  <c r="J7" i="2" s="1"/>
  <c r="D12" i="2"/>
  <c r="E12" i="2" s="1"/>
  <c r="D11" i="2"/>
  <c r="E11" i="2" s="1"/>
  <c r="D10" i="2"/>
  <c r="E10" i="2" s="1"/>
  <c r="D9" i="2"/>
  <c r="E9" i="2" s="1"/>
  <c r="D8" i="2"/>
  <c r="E8" i="2" s="1"/>
  <c r="D7" i="2"/>
  <c r="E7" i="2" s="1"/>
  <c r="N11" i="2" l="1"/>
  <c r="O11" i="2" s="1"/>
  <c r="N7" i="2"/>
  <c r="O7" i="2" s="1"/>
  <c r="N10" i="2"/>
  <c r="O10" i="2" s="1"/>
  <c r="N9" i="2"/>
  <c r="O9" i="2" s="1"/>
  <c r="N8" i="2"/>
  <c r="O8" i="2" s="1"/>
  <c r="I15" i="2"/>
  <c r="J15" i="2" s="1"/>
  <c r="N12" i="2"/>
  <c r="O12" i="2" s="1"/>
  <c r="D15" i="2"/>
  <c r="E15" i="2" s="1"/>
  <c r="J9" i="2"/>
  <c r="M14" i="2" l="1"/>
  <c r="M13" i="2"/>
  <c r="L14" i="2"/>
  <c r="L13" i="2"/>
  <c r="N14" i="2" l="1"/>
  <c r="O14" i="2" s="1"/>
  <c r="M15" i="2"/>
  <c r="N13" i="2"/>
  <c r="L15" i="2"/>
  <c r="O13" i="2" l="1"/>
  <c r="N15" i="2"/>
  <c r="O15" i="2" s="1"/>
</calcChain>
</file>

<file path=xl/sharedStrings.xml><?xml version="1.0" encoding="utf-8"?>
<sst xmlns="http://schemas.openxmlformats.org/spreadsheetml/2006/main" count="89" uniqueCount="31">
  <si>
    <t>Total</t>
  </si>
  <si>
    <t>College</t>
  </si>
  <si>
    <t>Men</t>
  </si>
  <si>
    <t>Women</t>
  </si>
  <si>
    <t>Business</t>
  </si>
  <si>
    <t>Design</t>
  </si>
  <si>
    <t>Engineering</t>
  </si>
  <si>
    <t>Human Sciences</t>
  </si>
  <si>
    <t>Enrollment: Gender by College and Level</t>
  </si>
  <si>
    <t>Agriculture and Life Sciences</t>
  </si>
  <si>
    <t>Liberal Arts and Sciences</t>
  </si>
  <si>
    <t xml:space="preserve">Undergraduate Enrollment: Gender by College </t>
  </si>
  <si>
    <t>Percent Women</t>
  </si>
  <si>
    <t>Interdepartmental Units and Undeclared</t>
  </si>
  <si>
    <t>Office of Institutional Research (Source: e-Data warehouse)</t>
  </si>
  <si>
    <r>
      <rPr>
        <vertAlign val="superscript"/>
        <sz val="9"/>
        <rFont val="Univers 55"/>
      </rPr>
      <t>2</t>
    </r>
    <r>
      <rPr>
        <sz val="8"/>
        <rFont val="Berkeley"/>
      </rPr>
      <t xml:space="preserve"> Beginning 2011, Post Docs are excluded in the Graduate or Total sections of this table.</t>
    </r>
  </si>
  <si>
    <r>
      <rPr>
        <vertAlign val="superscript"/>
        <sz val="9"/>
        <rFont val="Berkeley"/>
      </rPr>
      <t>3</t>
    </r>
    <r>
      <rPr>
        <sz val="8"/>
        <rFont val="Berkeley"/>
      </rPr>
      <t xml:space="preserve"> Vet Med Professional enrollment is not included in the totals for this table.</t>
    </r>
  </si>
  <si>
    <r>
      <t xml:space="preserve"> Undergraduate</t>
    </r>
    <r>
      <rPr>
        <vertAlign val="superscript"/>
        <sz val="9"/>
        <rFont val="Univers 55"/>
      </rPr>
      <t>1</t>
    </r>
  </si>
  <si>
    <r>
      <t>Graduate</t>
    </r>
    <r>
      <rPr>
        <vertAlign val="superscript"/>
        <sz val="9"/>
        <color theme="1"/>
        <rFont val="Univers 55"/>
      </rPr>
      <t>2</t>
    </r>
  </si>
  <si>
    <r>
      <t>Total</t>
    </r>
    <r>
      <rPr>
        <vertAlign val="superscript"/>
        <sz val="9"/>
        <color theme="1"/>
        <rFont val="Univers 55"/>
      </rPr>
      <t>1, 2, 3</t>
    </r>
  </si>
  <si>
    <t xml:space="preserve">---   </t>
  </si>
  <si>
    <r>
      <t>Vet Med</t>
    </r>
    <r>
      <rPr>
        <vertAlign val="superscript"/>
        <sz val="9"/>
        <rFont val="Univers 55"/>
      </rPr>
      <t>3</t>
    </r>
  </si>
  <si>
    <r>
      <rPr>
        <vertAlign val="superscript"/>
        <sz val="9"/>
        <rFont val="Univers 55"/>
      </rPr>
      <t>1</t>
    </r>
    <r>
      <rPr>
        <sz val="8"/>
        <rFont val="Berkeley"/>
      </rPr>
      <t xml:space="preserve"> Beginning Fall 2018, Intensive English Orientation Program (IEOP) students are excluded from total enrollment.</t>
    </r>
  </si>
  <si>
    <t>Vet Med</t>
  </si>
  <si>
    <t xml:space="preserve"> Undergraduate</t>
  </si>
  <si>
    <t>Graduate</t>
  </si>
  <si>
    <t xml:space="preserve">Fall 2023 Semester Headcount and Percent Women </t>
  </si>
  <si>
    <t xml:space="preserve">Fall 2023 Semester Headcount and Percent Female </t>
  </si>
  <si>
    <t>Last Updated: 9/22/2023</t>
  </si>
  <si>
    <t xml:space="preserve">Fall 2023 Semester Headcount </t>
  </si>
  <si>
    <t>Last Updated: 10/03/2023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</si>
</sst>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??0.0%"/>
  </numFmts>
  <fonts count="17">
    <font>
      <sz val="10"/>
      <name val="Univers 55"/>
    </font>
    <font>
      <sz val="10"/>
      <name val="Berkeley Italic"/>
    </font>
    <font>
      <b/>
      <sz val="14"/>
      <name val="Univers 55"/>
      <family val="2"/>
    </font>
    <font>
      <i/>
      <sz val="10"/>
      <name val="Berkeley"/>
      <family val="1"/>
    </font>
    <font>
      <b/>
      <sz val="8"/>
      <color theme="1"/>
      <name val="Univers 55"/>
    </font>
    <font>
      <b/>
      <i/>
      <sz val="7"/>
      <name val="Univers 45 Light"/>
    </font>
    <font>
      <b/>
      <sz val="7"/>
      <color theme="1"/>
      <name val="Univers 45 Light"/>
    </font>
    <font>
      <b/>
      <sz val="8"/>
      <name val="Univers 55"/>
    </font>
    <font>
      <sz val="8"/>
      <name val="Univers 55"/>
    </font>
    <font>
      <sz val="8"/>
      <name val="Berkeley"/>
    </font>
    <font>
      <sz val="8"/>
      <name val="Univers 55"/>
      <family val="2"/>
    </font>
    <font>
      <i/>
      <sz val="8"/>
      <name val="Univers 55"/>
      <family val="2"/>
    </font>
    <font>
      <vertAlign val="superscript"/>
      <sz val="9"/>
      <name val="Univers 55"/>
    </font>
    <font>
      <vertAlign val="superscript"/>
      <sz val="9"/>
      <color theme="1"/>
      <name val="Univers 55"/>
    </font>
    <font>
      <vertAlign val="superscript"/>
      <sz val="9"/>
      <name val="Berkeley"/>
    </font>
    <font>
      <sz val="8"/>
      <name val="Berkeley Italic"/>
    </font>
    <font>
      <b/>
      <i/>
      <sz val="8"/>
      <name val="Univers 55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3" fillId="0" borderId="0" xfId="0" applyFont="1" applyAlignment="1"/>
    <xf numFmtId="164" fontId="6" fillId="0" borderId="0" xfId="0" applyNumberFormat="1" applyFont="1" applyFill="1" applyBorder="1" applyAlignment="1">
      <alignment horizontal="center"/>
    </xf>
    <xf numFmtId="0" fontId="8" fillId="0" borderId="0" xfId="0" applyFont="1"/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165" fontId="3" fillId="0" borderId="0" xfId="0" applyNumberFormat="1" applyFont="1" applyBorder="1" applyAlignment="1"/>
    <xf numFmtId="0" fontId="6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 indent="3"/>
    </xf>
    <xf numFmtId="3" fontId="6" fillId="0" borderId="0" xfId="0" applyNumberFormat="1" applyFont="1" applyFill="1" applyBorder="1" applyAlignment="1"/>
    <xf numFmtId="164" fontId="5" fillId="0" borderId="0" xfId="0" applyNumberFormat="1" applyFont="1" applyFill="1" applyAlignment="1">
      <alignment horizontal="center"/>
    </xf>
    <xf numFmtId="3" fontId="6" fillId="0" borderId="0" xfId="0" applyNumberFormat="1" applyFont="1" applyFill="1" applyBorder="1" applyAlignment="1">
      <alignment horizontal="right"/>
    </xf>
    <xf numFmtId="0" fontId="0" fillId="0" borderId="0" xfId="0" applyFill="1"/>
    <xf numFmtId="0" fontId="9" fillId="0" borderId="0" xfId="0" applyFont="1" applyAlignment="1">
      <alignment horizontal="left"/>
    </xf>
    <xf numFmtId="0" fontId="7" fillId="2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15" fillId="0" borderId="0" xfId="0" applyFont="1"/>
    <xf numFmtId="164" fontId="11" fillId="2" borderId="0" xfId="0" applyNumberFormat="1" applyFont="1" applyFill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3" fontId="10" fillId="2" borderId="0" xfId="0" applyNumberFormat="1" applyFont="1" applyFill="1" applyAlignment="1">
      <alignment horizontal="right" vertical="center"/>
    </xf>
    <xf numFmtId="0" fontId="8" fillId="0" borderId="0" xfId="0" applyFont="1" applyAlignment="1">
      <alignment vertical="center"/>
    </xf>
    <xf numFmtId="164" fontId="11" fillId="0" borderId="0" xfId="0" applyNumberFormat="1" applyFont="1" applyFill="1" applyAlignment="1">
      <alignment horizontal="center" vertical="center"/>
    </xf>
    <xf numFmtId="3" fontId="10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7" fillId="2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10" fillId="0" borderId="0" xfId="0" applyFont="1" applyFill="1" applyAlignment="1">
      <alignment horizontal="right" vertical="center"/>
    </xf>
    <xf numFmtId="3" fontId="7" fillId="0" borderId="0" xfId="0" applyNumberFormat="1" applyFont="1" applyFill="1" applyAlignment="1">
      <alignment horizontal="right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3" fontId="10" fillId="0" borderId="0" xfId="0" quotePrefix="1" applyNumberFormat="1" applyFont="1" applyFill="1" applyAlignment="1">
      <alignment horizontal="right" vertical="center"/>
    </xf>
    <xf numFmtId="3" fontId="10" fillId="2" borderId="1" xfId="0" quotePrefix="1" applyNumberFormat="1" applyFont="1" applyFill="1" applyBorder="1" applyAlignment="1">
      <alignment horizontal="right" vertical="center"/>
    </xf>
    <xf numFmtId="164" fontId="16" fillId="0" borderId="0" xfId="0" applyNumberFormat="1" applyFont="1" applyFill="1" applyAlignment="1">
      <alignment horizontal="center" vertical="center"/>
    </xf>
    <xf numFmtId="3" fontId="10" fillId="0" borderId="0" xfId="0" quotePrefix="1" applyNumberFormat="1" applyFont="1" applyFill="1" applyAlignment="1">
      <alignment horizontal="center" vertical="center"/>
    </xf>
    <xf numFmtId="3" fontId="10" fillId="2" borderId="1" xfId="0" quotePrefix="1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64" fontId="10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right" vertical="center"/>
    </xf>
    <xf numFmtId="0" fontId="10" fillId="2" borderId="1" xfId="0" applyFont="1" applyFill="1" applyBorder="1" applyAlignment="1">
      <alignment horizontal="right" vertical="center"/>
    </xf>
    <xf numFmtId="164" fontId="10" fillId="2" borderId="1" xfId="0" applyNumberFormat="1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horizontal="center" vertical="center"/>
    </xf>
    <xf numFmtId="3" fontId="10" fillId="2" borderId="3" xfId="0" applyNumberFormat="1" applyFont="1" applyFill="1" applyBorder="1" applyAlignment="1">
      <alignment horizontal="right" vertical="center"/>
    </xf>
    <xf numFmtId="3" fontId="10" fillId="2" borderId="0" xfId="0" quotePrefix="1" applyNumberFormat="1" applyFont="1" applyFill="1" applyAlignment="1">
      <alignment horizontal="right" vertical="center"/>
    </xf>
    <xf numFmtId="3" fontId="10" fillId="2" borderId="3" xfId="0" quotePrefix="1" applyNumberFormat="1" applyFont="1" applyFill="1" applyBorder="1" applyAlignment="1">
      <alignment horizontal="right" vertical="center"/>
    </xf>
    <xf numFmtId="0" fontId="9" fillId="0" borderId="0" xfId="0" applyFont="1" applyAlignment="1"/>
    <xf numFmtId="165" fontId="3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20"/>
    </mc:Choice>
    <mc:Fallback>
      <c:style val="20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Berkeley"/>
                <a:ea typeface="Berkeley"/>
                <a:cs typeface="Berkeley"/>
              </a:defRPr>
            </a:pPr>
            <a:r>
              <a:rPr lang="en-US" sz="1100"/>
              <a:t>Percent of Graduate Men and Women by College</a:t>
            </a:r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'Data for Charts'!$B$17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CE1126"/>
            </a:solidFill>
          </c:spPr>
          <c:invertIfNegative val="0"/>
          <c:cat>
            <c:strRef>
              <c:f>'Data for Charts'!$A$18:$A$26</c:f>
              <c:strCache>
                <c:ptCount val="9"/>
                <c:pt idx="0">
                  <c:v>Agriculture and Life Sciences</c:v>
                </c:pt>
                <c:pt idx="1">
                  <c:v>Business</c:v>
                </c:pt>
                <c:pt idx="2">
                  <c:v>Design</c:v>
                </c:pt>
                <c:pt idx="3">
                  <c:v>Engineering</c:v>
                </c:pt>
                <c:pt idx="4">
                  <c:v>Human Sciences</c:v>
                </c:pt>
                <c:pt idx="5">
                  <c:v>Liberal Arts and Sciences</c:v>
                </c:pt>
                <c:pt idx="6">
                  <c:v>Vet Med</c:v>
                </c:pt>
                <c:pt idx="7">
                  <c:v>Interdepartmental Units and Undeclared</c:v>
                </c:pt>
                <c:pt idx="8">
                  <c:v>Total</c:v>
                </c:pt>
              </c:strCache>
            </c:strRef>
          </c:cat>
          <c:val>
            <c:numRef>
              <c:f>'Data for Charts'!$B$18:$B$26</c:f>
              <c:numCache>
                <c:formatCode>#,##0</c:formatCode>
                <c:ptCount val="9"/>
                <c:pt idx="0">
                  <c:v>242</c:v>
                </c:pt>
                <c:pt idx="1">
                  <c:v>265</c:v>
                </c:pt>
                <c:pt idx="2">
                  <c:v>67</c:v>
                </c:pt>
                <c:pt idx="3">
                  <c:v>781</c:v>
                </c:pt>
                <c:pt idx="4">
                  <c:v>137</c:v>
                </c:pt>
                <c:pt idx="5">
                  <c:v>628</c:v>
                </c:pt>
                <c:pt idx="6">
                  <c:v>70</c:v>
                </c:pt>
                <c:pt idx="7">
                  <c:v>126</c:v>
                </c:pt>
                <c:pt idx="8">
                  <c:v>2316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2E-4CD1-92F6-66E0D553BA6E}"/>
            </c:ext>
          </c:extLst>
        </c:ser>
        <c:ser>
          <c:idx val="1"/>
          <c:order val="1"/>
          <c:tx>
            <c:strRef>
              <c:f>'Data for Charts'!$C$17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F2BF49"/>
            </a:solidFill>
          </c:spPr>
          <c:invertIfNegative val="0"/>
          <c:cat>
            <c:strRef>
              <c:f>'Data for Charts'!$A$18:$A$26</c:f>
              <c:strCache>
                <c:ptCount val="9"/>
                <c:pt idx="0">
                  <c:v>Agriculture and Life Sciences</c:v>
                </c:pt>
                <c:pt idx="1">
                  <c:v>Business</c:v>
                </c:pt>
                <c:pt idx="2">
                  <c:v>Design</c:v>
                </c:pt>
                <c:pt idx="3">
                  <c:v>Engineering</c:v>
                </c:pt>
                <c:pt idx="4">
                  <c:v>Human Sciences</c:v>
                </c:pt>
                <c:pt idx="5">
                  <c:v>Liberal Arts and Sciences</c:v>
                </c:pt>
                <c:pt idx="6">
                  <c:v>Vet Med</c:v>
                </c:pt>
                <c:pt idx="7">
                  <c:v>Interdepartmental Units and Undeclared</c:v>
                </c:pt>
                <c:pt idx="8">
                  <c:v>Total</c:v>
                </c:pt>
              </c:strCache>
            </c:strRef>
          </c:cat>
          <c:val>
            <c:numRef>
              <c:f>'Data for Charts'!$C$18:$C$26</c:f>
              <c:numCache>
                <c:formatCode>#,##0</c:formatCode>
                <c:ptCount val="9"/>
                <c:pt idx="0">
                  <c:v>298</c:v>
                </c:pt>
                <c:pt idx="1">
                  <c:v>175</c:v>
                </c:pt>
                <c:pt idx="2">
                  <c:v>109</c:v>
                </c:pt>
                <c:pt idx="3">
                  <c:v>301</c:v>
                </c:pt>
                <c:pt idx="4">
                  <c:v>356</c:v>
                </c:pt>
                <c:pt idx="5">
                  <c:v>432</c:v>
                </c:pt>
                <c:pt idx="6">
                  <c:v>96</c:v>
                </c:pt>
                <c:pt idx="7">
                  <c:v>127</c:v>
                </c:pt>
                <c:pt idx="8">
                  <c:v>1894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2E-4CD1-92F6-66E0D553BA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480860664"/>
        <c:axId val="480861056"/>
      </c:barChart>
      <c:catAx>
        <c:axId val="48086066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Berkeley"/>
                <a:ea typeface="Berkeley"/>
                <a:cs typeface="Berkeley"/>
              </a:defRPr>
            </a:pPr>
            <a:endParaRPr lang="en-US"/>
          </a:p>
        </c:txPr>
        <c:crossAx val="480861056"/>
        <c:crossesAt val="0"/>
        <c:auto val="1"/>
        <c:lblAlgn val="ctr"/>
        <c:lblOffset val="100"/>
        <c:noMultiLvlLbl val="0"/>
      </c:catAx>
      <c:valAx>
        <c:axId val="480861056"/>
        <c:scaling>
          <c:orientation val="minMax"/>
        </c:scaling>
        <c:delete val="0"/>
        <c:axPos val="b"/>
        <c:majorGridlines/>
        <c:numFmt formatCode="0%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Univers 45 Light" pitchFamily="34" charset="0"/>
                <a:ea typeface="Univers 55"/>
                <a:cs typeface="Univers 55"/>
              </a:defRPr>
            </a:pPr>
            <a:endParaRPr lang="en-US"/>
          </a:p>
        </c:txPr>
        <c:crossAx val="480860664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86974789915966388"/>
          <c:y val="0.47787748282368531"/>
          <c:w val="0.11554621848739496"/>
          <c:h val="0.11799444020337908"/>
        </c:manualLayout>
      </c:layout>
      <c:overlay val="0"/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Berkeley"/>
              <a:ea typeface="Berkeley"/>
              <a:cs typeface="Berkeley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1" l="1" r="1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Berkeley"/>
                <a:ea typeface="Berkeley"/>
                <a:cs typeface="Berkeley"/>
              </a:defRPr>
            </a:pPr>
            <a:r>
              <a:rPr lang="en-US" sz="1400"/>
              <a:t>Undergraduate Enrollment: Gender by College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0680040623062818E-2"/>
          <c:y val="0.14168380738122022"/>
          <c:w val="0.62910484179427317"/>
          <c:h val="0.7731064866891638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'Data for Charts'!$A$33</c:f>
              <c:strCache>
                <c:ptCount val="1"/>
                <c:pt idx="0">
                  <c:v>Agriculture and Life Sciences</c:v>
                </c:pt>
              </c:strCache>
            </c:strRef>
          </c:tx>
          <c:spPr>
            <a:solidFill>
              <a:srgbClr val="076D54"/>
            </a:solidFill>
          </c:spPr>
          <c:invertIfNegative val="0"/>
          <c:cat>
            <c:strRef>
              <c:f>'Data for Charts'!$B$32:$C$32</c:f>
              <c:strCache>
                <c:ptCount val="2"/>
                <c:pt idx="0">
                  <c:v>Men</c:v>
                </c:pt>
                <c:pt idx="1">
                  <c:v>Women</c:v>
                </c:pt>
              </c:strCache>
            </c:strRef>
          </c:cat>
          <c:val>
            <c:numRef>
              <c:f>'Data for Charts'!$B$33:$C$33</c:f>
              <c:numCache>
                <c:formatCode>#,##0</c:formatCode>
                <c:ptCount val="2"/>
                <c:pt idx="0">
                  <c:v>1521</c:v>
                </c:pt>
                <c:pt idx="1">
                  <c:v>2189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42-43AC-914C-59D189333AE0}"/>
            </c:ext>
          </c:extLst>
        </c:ser>
        <c:ser>
          <c:idx val="1"/>
          <c:order val="1"/>
          <c:tx>
            <c:strRef>
              <c:f>'Data for Charts'!$A$34</c:f>
              <c:strCache>
                <c:ptCount val="1"/>
                <c:pt idx="0">
                  <c:v>Business</c:v>
                </c:pt>
              </c:strCache>
            </c:strRef>
          </c:tx>
          <c:spPr>
            <a:solidFill>
              <a:srgbClr val="C4B796"/>
            </a:solidFill>
          </c:spPr>
          <c:invertIfNegative val="0"/>
          <c:cat>
            <c:strRef>
              <c:f>'Data for Charts'!$B$32:$C$32</c:f>
              <c:strCache>
                <c:ptCount val="2"/>
                <c:pt idx="0">
                  <c:v>Men</c:v>
                </c:pt>
                <c:pt idx="1">
                  <c:v>Women</c:v>
                </c:pt>
              </c:strCache>
            </c:strRef>
          </c:cat>
          <c:val>
            <c:numRef>
              <c:f>'Data for Charts'!$B$34:$C$34</c:f>
              <c:numCache>
                <c:formatCode>#,##0</c:formatCode>
                <c:ptCount val="2"/>
                <c:pt idx="0">
                  <c:v>2896</c:v>
                </c:pt>
                <c:pt idx="1">
                  <c:v>1484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42-43AC-914C-59D189333AE0}"/>
            </c:ext>
          </c:extLst>
        </c:ser>
        <c:ser>
          <c:idx val="2"/>
          <c:order val="2"/>
          <c:tx>
            <c:strRef>
              <c:f>'Data for Charts'!$A$35</c:f>
              <c:strCache>
                <c:ptCount val="1"/>
                <c:pt idx="0">
                  <c:v>Design</c:v>
                </c:pt>
              </c:strCache>
            </c:strRef>
          </c:tx>
          <c:spPr>
            <a:solidFill>
              <a:srgbClr val="8499A5"/>
            </a:solidFill>
          </c:spPr>
          <c:invertIfNegative val="0"/>
          <c:cat>
            <c:strRef>
              <c:f>'Data for Charts'!$B$32:$C$32</c:f>
              <c:strCache>
                <c:ptCount val="2"/>
                <c:pt idx="0">
                  <c:v>Men</c:v>
                </c:pt>
                <c:pt idx="1">
                  <c:v>Women</c:v>
                </c:pt>
              </c:strCache>
            </c:strRef>
          </c:cat>
          <c:val>
            <c:numRef>
              <c:f>'Data for Charts'!$B$35:$C$35</c:f>
              <c:numCache>
                <c:formatCode>#,##0</c:formatCode>
                <c:ptCount val="2"/>
                <c:pt idx="0">
                  <c:v>711</c:v>
                </c:pt>
                <c:pt idx="1">
                  <c:v>1216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42-43AC-914C-59D189333AE0}"/>
            </c:ext>
          </c:extLst>
        </c:ser>
        <c:ser>
          <c:idx val="3"/>
          <c:order val="3"/>
          <c:tx>
            <c:strRef>
              <c:f>'Data for Charts'!$A$36</c:f>
              <c:strCache>
                <c:ptCount val="1"/>
                <c:pt idx="0">
                  <c:v>Engineering</c:v>
                </c:pt>
              </c:strCache>
            </c:strRef>
          </c:tx>
          <c:spPr>
            <a:solidFill>
              <a:srgbClr val="CE1126"/>
            </a:solidFill>
          </c:spPr>
          <c:invertIfNegative val="0"/>
          <c:cat>
            <c:strRef>
              <c:f>'Data for Charts'!$B$32:$C$32</c:f>
              <c:strCache>
                <c:ptCount val="2"/>
                <c:pt idx="0">
                  <c:v>Men</c:v>
                </c:pt>
                <c:pt idx="1">
                  <c:v>Women</c:v>
                </c:pt>
              </c:strCache>
            </c:strRef>
          </c:cat>
          <c:val>
            <c:numRef>
              <c:f>'Data for Charts'!$B$36:$C$36</c:f>
              <c:numCache>
                <c:formatCode>#,##0</c:formatCode>
                <c:ptCount val="2"/>
                <c:pt idx="0">
                  <c:v>5522</c:v>
                </c:pt>
                <c:pt idx="1">
                  <c:v>1203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142-43AC-914C-59D189333AE0}"/>
            </c:ext>
          </c:extLst>
        </c:ser>
        <c:ser>
          <c:idx val="4"/>
          <c:order val="4"/>
          <c:tx>
            <c:strRef>
              <c:f>'Data for Charts'!$A$37</c:f>
              <c:strCache>
                <c:ptCount val="1"/>
                <c:pt idx="0">
                  <c:v>Human Sciences</c:v>
                </c:pt>
              </c:strCache>
            </c:strRef>
          </c:tx>
          <c:spPr>
            <a:solidFill>
              <a:srgbClr val="3A75C4"/>
            </a:solidFill>
          </c:spPr>
          <c:invertIfNegative val="0"/>
          <c:cat>
            <c:strRef>
              <c:f>'Data for Charts'!$B$32:$C$32</c:f>
              <c:strCache>
                <c:ptCount val="2"/>
                <c:pt idx="0">
                  <c:v>Men</c:v>
                </c:pt>
                <c:pt idx="1">
                  <c:v>Women</c:v>
                </c:pt>
              </c:strCache>
            </c:strRef>
          </c:cat>
          <c:val>
            <c:numRef>
              <c:f>'Data for Charts'!$B$37:$C$37</c:f>
              <c:numCache>
                <c:formatCode>#,##0</c:formatCode>
                <c:ptCount val="2"/>
                <c:pt idx="0">
                  <c:v>670</c:v>
                </c:pt>
                <c:pt idx="1">
                  <c:v>2218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142-43AC-914C-59D189333AE0}"/>
            </c:ext>
          </c:extLst>
        </c:ser>
        <c:ser>
          <c:idx val="5"/>
          <c:order val="5"/>
          <c:tx>
            <c:strRef>
              <c:f>'Data for Charts'!$A$38</c:f>
              <c:strCache>
                <c:ptCount val="1"/>
                <c:pt idx="0">
                  <c:v>Liberal Arts and Sciences</c:v>
                </c:pt>
              </c:strCache>
            </c:strRef>
          </c:tx>
          <c:spPr>
            <a:solidFill>
              <a:srgbClr val="F2BF49"/>
            </a:solidFill>
          </c:spPr>
          <c:invertIfNegative val="0"/>
          <c:cat>
            <c:strRef>
              <c:f>'Data for Charts'!$B$32:$C$32</c:f>
              <c:strCache>
                <c:ptCount val="2"/>
                <c:pt idx="0">
                  <c:v>Men</c:v>
                </c:pt>
                <c:pt idx="1">
                  <c:v>Women</c:v>
                </c:pt>
              </c:strCache>
            </c:strRef>
          </c:cat>
          <c:val>
            <c:numRef>
              <c:f>'Data for Charts'!$B$38:$C$38</c:f>
              <c:numCache>
                <c:formatCode>#,##0</c:formatCode>
                <c:ptCount val="2"/>
                <c:pt idx="0">
                  <c:v>2713</c:v>
                </c:pt>
                <c:pt idx="1">
                  <c:v>2989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142-43AC-914C-59D189333A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480861840"/>
        <c:axId val="480862232"/>
      </c:barChart>
      <c:catAx>
        <c:axId val="4808618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Univers 45 Light" pitchFamily="34" charset="0"/>
                <a:ea typeface="Calibri"/>
                <a:cs typeface="Calibri"/>
              </a:defRPr>
            </a:pPr>
            <a:endParaRPr lang="en-US"/>
          </a:p>
        </c:txPr>
        <c:crossAx val="480862232"/>
        <c:crosses val="autoZero"/>
        <c:auto val="1"/>
        <c:lblAlgn val="ctr"/>
        <c:lblOffset val="100"/>
        <c:noMultiLvlLbl val="0"/>
      </c:catAx>
      <c:valAx>
        <c:axId val="480862232"/>
        <c:scaling>
          <c:orientation val="minMax"/>
        </c:scaling>
        <c:delete val="0"/>
        <c:axPos val="b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Univers 45 Light" pitchFamily="34" charset="0"/>
                <a:ea typeface="Calibri"/>
                <a:cs typeface="Calibri"/>
              </a:defRPr>
            </a:pPr>
            <a:endParaRPr lang="en-US"/>
          </a:p>
        </c:txPr>
        <c:crossAx val="4808618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2978797907497428"/>
          <c:y val="0.15306126548322499"/>
          <c:w val="0.25838563214257504"/>
          <c:h val="0.54336749246544869"/>
        </c:manualLayout>
      </c:layout>
      <c:overlay val="0"/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Berkeley"/>
              <a:ea typeface="Berkeley"/>
              <a:cs typeface="Berkeley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20"/>
    </mc:Choice>
    <mc:Fallback>
      <c:style val="20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Berkeley"/>
                <a:ea typeface="Berkeley"/>
                <a:cs typeface="Berkeley"/>
              </a:defRPr>
            </a:pPr>
            <a:r>
              <a:rPr lang="en-US"/>
              <a:t>Percent of Undergraduate Men and Women by College</a:t>
            </a:r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'Data for Charts'!$B$2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CE1126"/>
            </a:solidFill>
          </c:spPr>
          <c:invertIfNegative val="0"/>
          <c:cat>
            <c:strRef>
              <c:f>('Data for Charts'!$A$3:$A$8,'Data for Charts'!$A$11)</c:f>
              <c:strCache>
                <c:ptCount val="7"/>
                <c:pt idx="0">
                  <c:v>Agriculture and Life Sciences</c:v>
                </c:pt>
                <c:pt idx="1">
                  <c:v>Business</c:v>
                </c:pt>
                <c:pt idx="2">
                  <c:v>Design</c:v>
                </c:pt>
                <c:pt idx="3">
                  <c:v>Engineering</c:v>
                </c:pt>
                <c:pt idx="4">
                  <c:v>Human Sciences</c:v>
                </c:pt>
                <c:pt idx="5">
                  <c:v>Liberal Arts and Sciences</c:v>
                </c:pt>
                <c:pt idx="6">
                  <c:v>Total</c:v>
                </c:pt>
              </c:strCache>
            </c:strRef>
          </c:cat>
          <c:val>
            <c:numRef>
              <c:f>('Data for Charts'!$B$3:$B$8,'Data for Charts'!$B$11)</c:f>
              <c:numCache>
                <c:formatCode>#,##0</c:formatCode>
                <c:ptCount val="7"/>
                <c:pt idx="0">
                  <c:v>1521</c:v>
                </c:pt>
                <c:pt idx="1">
                  <c:v>2896</c:v>
                </c:pt>
                <c:pt idx="2">
                  <c:v>711</c:v>
                </c:pt>
                <c:pt idx="3">
                  <c:v>5523</c:v>
                </c:pt>
                <c:pt idx="4">
                  <c:v>670</c:v>
                </c:pt>
                <c:pt idx="5">
                  <c:v>2713</c:v>
                </c:pt>
                <c:pt idx="6">
                  <c:v>14034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83-41B2-9FBE-E57337A03520}"/>
            </c:ext>
          </c:extLst>
        </c:ser>
        <c:ser>
          <c:idx val="1"/>
          <c:order val="1"/>
          <c:tx>
            <c:strRef>
              <c:f>'Data for Charts'!$C$2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F2BF49"/>
            </a:solidFill>
          </c:spPr>
          <c:invertIfNegative val="0"/>
          <c:cat>
            <c:strRef>
              <c:f>('Data for Charts'!$A$3:$A$8,'Data for Charts'!$A$11)</c:f>
              <c:strCache>
                <c:ptCount val="7"/>
                <c:pt idx="0">
                  <c:v>Agriculture and Life Sciences</c:v>
                </c:pt>
                <c:pt idx="1">
                  <c:v>Business</c:v>
                </c:pt>
                <c:pt idx="2">
                  <c:v>Design</c:v>
                </c:pt>
                <c:pt idx="3">
                  <c:v>Engineering</c:v>
                </c:pt>
                <c:pt idx="4">
                  <c:v>Human Sciences</c:v>
                </c:pt>
                <c:pt idx="5">
                  <c:v>Liberal Arts and Sciences</c:v>
                </c:pt>
                <c:pt idx="6">
                  <c:v>Total</c:v>
                </c:pt>
              </c:strCache>
            </c:strRef>
          </c:cat>
          <c:val>
            <c:numRef>
              <c:f>('Data for Charts'!$C$3:$C$8,'Data for Charts'!$C$11)</c:f>
              <c:numCache>
                <c:formatCode>#,##0</c:formatCode>
                <c:ptCount val="7"/>
                <c:pt idx="0">
                  <c:v>2189</c:v>
                </c:pt>
                <c:pt idx="1">
                  <c:v>1484</c:v>
                </c:pt>
                <c:pt idx="2">
                  <c:v>1216</c:v>
                </c:pt>
                <c:pt idx="3">
                  <c:v>1202</c:v>
                </c:pt>
                <c:pt idx="4">
                  <c:v>2218</c:v>
                </c:pt>
                <c:pt idx="5">
                  <c:v>2989</c:v>
                </c:pt>
                <c:pt idx="6">
                  <c:v>11298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83-41B2-9FBE-E57337A035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571256336"/>
        <c:axId val="571256728"/>
      </c:barChart>
      <c:catAx>
        <c:axId val="57125633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Berkeley"/>
                <a:ea typeface="Berkeley"/>
                <a:cs typeface="Berkeley"/>
              </a:defRPr>
            </a:pPr>
            <a:endParaRPr lang="en-US"/>
          </a:p>
        </c:txPr>
        <c:crossAx val="571256728"/>
        <c:crossesAt val="0"/>
        <c:auto val="1"/>
        <c:lblAlgn val="ctr"/>
        <c:lblOffset val="100"/>
        <c:noMultiLvlLbl val="0"/>
      </c:catAx>
      <c:valAx>
        <c:axId val="571256728"/>
        <c:scaling>
          <c:orientation val="minMax"/>
        </c:scaling>
        <c:delete val="0"/>
        <c:axPos val="b"/>
        <c:majorGridlines/>
        <c:numFmt formatCode="0%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Univers 45 Light" pitchFamily="34" charset="0"/>
                <a:ea typeface="Univers 55"/>
                <a:cs typeface="Univers 55"/>
              </a:defRPr>
            </a:pPr>
            <a:endParaRPr lang="en-US"/>
          </a:p>
        </c:txPr>
        <c:crossAx val="571256336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86781771547555131"/>
          <c:y val="0.48082734382876979"/>
          <c:w val="0.11494274377159619"/>
          <c:h val="0.12389416221354804"/>
        </c:manualLayout>
      </c:layout>
      <c:overlay val="0"/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Berkeley"/>
              <a:ea typeface="Berkeley"/>
              <a:cs typeface="Berkeley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1" l="1" r="1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-175817</xdr:rowOff>
    </xdr:from>
    <xdr:to>
      <xdr:col>15</xdr:col>
      <xdr:colOff>582613</xdr:colOff>
      <xdr:row>0</xdr:row>
      <xdr:rowOff>-175817</xdr:rowOff>
    </xdr:to>
    <xdr:sp macro="" textlink="">
      <xdr:nvSpPr>
        <xdr:cNvPr id="2722" name="Line 7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SpPr>
          <a:spLocks noChangeAspect="1" noChangeShapeType="1"/>
        </xdr:cNvSpPr>
      </xdr:nvSpPr>
      <xdr:spPr bwMode="auto">
        <a:xfrm>
          <a:off x="0" y="-175817"/>
          <a:ext cx="9894277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74</xdr:colOff>
      <xdr:row>0</xdr:row>
      <xdr:rowOff>46303</xdr:rowOff>
    </xdr:from>
    <xdr:to>
      <xdr:col>15</xdr:col>
      <xdr:colOff>6938</xdr:colOff>
      <xdr:row>1</xdr:row>
      <xdr:rowOff>10148</xdr:rowOff>
    </xdr:to>
    <xdr:grpSp>
      <xdr:nvGrpSpPr>
        <xdr:cNvPr id="2704" name="Group 5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GrpSpPr>
          <a:grpSpLocks noChangeAspect="1"/>
        </xdr:cNvGrpSpPr>
      </xdr:nvGrpSpPr>
      <xdr:grpSpPr bwMode="auto">
        <a:xfrm>
          <a:off x="74" y="46303"/>
          <a:ext cx="9585204" cy="139105"/>
          <a:chOff x="1" y="19"/>
          <a:chExt cx="874" cy="10"/>
        </a:xfrm>
      </xdr:grpSpPr>
      <xdr:pic>
        <xdr:nvPicPr>
          <xdr:cNvPr id="2717" name="Picture 6">
            <a:extLst>
              <a:ext uri="{FF2B5EF4-FFF2-40B4-BE49-F238E27FC236}">
                <a16:creationId xmlns:a16="http://schemas.microsoft.com/office/drawing/2014/main" id="{00000000-0008-0000-0000-00009D0A0000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" y="19"/>
            <a:ext cx="98" cy="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718" name="Line 7">
            <a:extLst>
              <a:ext uri="{FF2B5EF4-FFF2-40B4-BE49-F238E27FC236}">
                <a16:creationId xmlns:a16="http://schemas.microsoft.com/office/drawing/2014/main" id="{00000000-0008-0000-0000-00009E0A0000}"/>
              </a:ext>
            </a:extLst>
          </xdr:cNvPr>
          <xdr:cNvSpPr>
            <a:spLocks noChangeAspect="1" noChangeShapeType="1"/>
          </xdr:cNvSpPr>
        </xdr:nvSpPr>
        <xdr:spPr bwMode="auto">
          <a:xfrm>
            <a:off x="1" y="29"/>
            <a:ext cx="874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oneCell">
    <xdr:from>
      <xdr:col>0</xdr:col>
      <xdr:colOff>-2363</xdr:colOff>
      <xdr:row>56</xdr:row>
      <xdr:rowOff>52529</xdr:rowOff>
    </xdr:from>
    <xdr:to>
      <xdr:col>15</xdr:col>
      <xdr:colOff>11197</xdr:colOff>
      <xdr:row>57</xdr:row>
      <xdr:rowOff>0</xdr:rowOff>
    </xdr:to>
    <xdr:grpSp>
      <xdr:nvGrpSpPr>
        <xdr:cNvPr id="2707" name="Group 5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GrpSpPr>
          <a:grpSpLocks noChangeAspect="1"/>
        </xdr:cNvGrpSpPr>
      </xdr:nvGrpSpPr>
      <xdr:grpSpPr bwMode="auto">
        <a:xfrm>
          <a:off x="-2363" y="11017709"/>
          <a:ext cx="9591900" cy="137971"/>
          <a:chOff x="0" y="20"/>
          <a:chExt cx="876" cy="9"/>
        </a:xfrm>
      </xdr:grpSpPr>
      <xdr:pic>
        <xdr:nvPicPr>
          <xdr:cNvPr id="2715" name="Picture 6">
            <a:extLst>
              <a:ext uri="{FF2B5EF4-FFF2-40B4-BE49-F238E27FC236}">
                <a16:creationId xmlns:a16="http://schemas.microsoft.com/office/drawing/2014/main" id="{00000000-0008-0000-0000-00009B0A0000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" y="20"/>
            <a:ext cx="98" cy="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716" name="Line 7">
            <a:extLst>
              <a:ext uri="{FF2B5EF4-FFF2-40B4-BE49-F238E27FC236}">
                <a16:creationId xmlns:a16="http://schemas.microsoft.com/office/drawing/2014/main" id="{00000000-0008-0000-0000-00009C0A0000}"/>
              </a:ext>
            </a:extLst>
          </xdr:cNvPr>
          <xdr:cNvSpPr>
            <a:spLocks noChangeAspect="1" noChangeShapeType="1"/>
          </xdr:cNvSpPr>
        </xdr:nvSpPr>
        <xdr:spPr bwMode="auto">
          <a:xfrm>
            <a:off x="0" y="29"/>
            <a:ext cx="876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oneCell">
    <xdr:from>
      <xdr:col>0</xdr:col>
      <xdr:colOff>76</xdr:colOff>
      <xdr:row>26</xdr:row>
      <xdr:rowOff>52573</xdr:rowOff>
    </xdr:from>
    <xdr:to>
      <xdr:col>15</xdr:col>
      <xdr:colOff>10138</xdr:colOff>
      <xdr:row>27</xdr:row>
      <xdr:rowOff>1</xdr:rowOff>
    </xdr:to>
    <xdr:grpSp>
      <xdr:nvGrpSpPr>
        <xdr:cNvPr id="2709" name="Group 5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GrpSpPr>
          <a:grpSpLocks noChangeAspect="1"/>
        </xdr:cNvGrpSpPr>
      </xdr:nvGrpSpPr>
      <xdr:grpSpPr bwMode="auto">
        <a:xfrm>
          <a:off x="76" y="5729473"/>
          <a:ext cx="9588402" cy="137928"/>
          <a:chOff x="1" y="20"/>
          <a:chExt cx="874" cy="9"/>
        </a:xfrm>
      </xdr:grpSpPr>
      <xdr:pic>
        <xdr:nvPicPr>
          <xdr:cNvPr id="2711" name="Picture 6">
            <a:extLst>
              <a:ext uri="{FF2B5EF4-FFF2-40B4-BE49-F238E27FC236}">
                <a16:creationId xmlns:a16="http://schemas.microsoft.com/office/drawing/2014/main" id="{00000000-0008-0000-0000-0000970A0000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" y="20"/>
            <a:ext cx="98" cy="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712" name="Line 7">
            <a:extLst>
              <a:ext uri="{FF2B5EF4-FFF2-40B4-BE49-F238E27FC236}">
                <a16:creationId xmlns:a16="http://schemas.microsoft.com/office/drawing/2014/main" id="{00000000-0008-0000-0000-0000980A0000}"/>
              </a:ext>
            </a:extLst>
          </xdr:cNvPr>
          <xdr:cNvSpPr>
            <a:spLocks noChangeAspect="1" noChangeShapeType="1"/>
          </xdr:cNvSpPr>
        </xdr:nvSpPr>
        <xdr:spPr bwMode="auto">
          <a:xfrm>
            <a:off x="1" y="29"/>
            <a:ext cx="874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oneCell">
    <xdr:from>
      <xdr:col>6</xdr:col>
      <xdr:colOff>246062</xdr:colOff>
      <xdr:row>30</xdr:row>
      <xdr:rowOff>20006</xdr:rowOff>
    </xdr:from>
    <xdr:to>
      <xdr:col>14</xdr:col>
      <xdr:colOff>735296</xdr:colOff>
      <xdr:row>49</xdr:row>
      <xdr:rowOff>36439</xdr:rowOff>
    </xdr:to>
    <xdr:graphicFrame macro="">
      <xdr:nvGraphicFramePr>
        <xdr:cNvPr id="27" name="Chart 20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702875</xdr:colOff>
      <xdr:row>60</xdr:row>
      <xdr:rowOff>109824</xdr:rowOff>
    </xdr:from>
    <xdr:to>
      <xdr:col>14</xdr:col>
      <xdr:colOff>173935</xdr:colOff>
      <xdr:row>83</xdr:row>
      <xdr:rowOff>119348</xdr:rowOff>
    </xdr:to>
    <xdr:graphicFrame macro="">
      <xdr:nvGraphicFramePr>
        <xdr:cNvPr id="28" name="Chart 2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45140</xdr:colOff>
      <xdr:row>30</xdr:row>
      <xdr:rowOff>17696</xdr:rowOff>
    </xdr:from>
    <xdr:to>
      <xdr:col>6</xdr:col>
      <xdr:colOff>65086</xdr:colOff>
      <xdr:row>49</xdr:row>
      <xdr:rowOff>28022</xdr:rowOff>
    </xdr:to>
    <xdr:graphicFrame macro="">
      <xdr:nvGraphicFramePr>
        <xdr:cNvPr id="35" name="Chart 1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7"/>
  <sheetViews>
    <sheetView showGridLines="0" tabSelected="1" view="pageBreakPreview" zoomScaleNormal="120" zoomScaleSheetLayoutView="100" workbookViewId="0">
      <selection activeCell="C55" sqref="C55"/>
    </sheetView>
  </sheetViews>
  <sheetFormatPr defaultRowHeight="13.2"/>
  <cols>
    <col min="1" max="1" width="31.33203125" customWidth="1"/>
    <col min="2" max="2" width="7.33203125" customWidth="1"/>
    <col min="3" max="4" width="7.6640625" customWidth="1"/>
    <col min="5" max="5" width="11.6640625" customWidth="1"/>
    <col min="6" max="6" width="2.6640625" style="2" customWidth="1"/>
    <col min="7" max="7" width="7.33203125" customWidth="1"/>
    <col min="8" max="9" width="7.6640625" customWidth="1"/>
    <col min="10" max="10" width="11.6640625" customWidth="1"/>
    <col min="11" max="11" width="2.6640625" customWidth="1"/>
    <col min="12" max="12" width="7.33203125" customWidth="1"/>
    <col min="13" max="14" width="7.6640625" customWidth="1"/>
    <col min="15" max="15" width="11.6640625" customWidth="1"/>
  </cols>
  <sheetData>
    <row r="1" spans="1:17" ht="14.25" customHeight="1">
      <c r="A1" s="2"/>
      <c r="B1" s="3"/>
      <c r="C1" s="4"/>
      <c r="D1" s="4"/>
      <c r="E1" s="4"/>
      <c r="F1" s="4"/>
      <c r="G1" s="4"/>
      <c r="H1" s="4"/>
      <c r="I1" s="2"/>
      <c r="J1" s="2"/>
      <c r="K1" s="2"/>
      <c r="L1" s="2"/>
      <c r="M1" s="2"/>
      <c r="N1" s="2"/>
      <c r="O1" s="4"/>
      <c r="P1" s="4"/>
      <c r="Q1" s="2"/>
    </row>
    <row r="2" spans="1:17" ht="24" customHeight="1">
      <c r="A2" s="59" t="s">
        <v>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4"/>
      <c r="Q2" s="2"/>
    </row>
    <row r="3" spans="1:17" ht="15" customHeight="1">
      <c r="A3" s="62" t="s">
        <v>26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5"/>
      <c r="Q3" s="1"/>
    </row>
    <row r="4" spans="1:17" ht="1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5"/>
      <c r="Q4" s="1"/>
    </row>
    <row r="5" spans="1:17" s="13" customFormat="1" ht="15" customHeight="1">
      <c r="B5" s="60" t="s">
        <v>17</v>
      </c>
      <c r="C5" s="60"/>
      <c r="D5" s="60"/>
      <c r="E5" s="60"/>
      <c r="F5" s="14"/>
      <c r="G5" s="61" t="s">
        <v>18</v>
      </c>
      <c r="H5" s="61"/>
      <c r="I5" s="61"/>
      <c r="J5" s="61"/>
      <c r="K5" s="14"/>
      <c r="L5" s="61" t="s">
        <v>19</v>
      </c>
      <c r="M5" s="61"/>
      <c r="N5" s="61"/>
      <c r="O5" s="61"/>
      <c r="P5" s="26"/>
      <c r="Q5" s="27"/>
    </row>
    <row r="6" spans="1:17" s="13" customFormat="1" ht="22.95" customHeight="1">
      <c r="A6" s="15" t="s">
        <v>1</v>
      </c>
      <c r="B6" s="37" t="s">
        <v>2</v>
      </c>
      <c r="C6" s="37" t="s">
        <v>3</v>
      </c>
      <c r="D6" s="37" t="s">
        <v>0</v>
      </c>
      <c r="E6" s="10" t="s">
        <v>12</v>
      </c>
      <c r="F6" s="36"/>
      <c r="G6" s="37" t="s">
        <v>2</v>
      </c>
      <c r="H6" s="37" t="s">
        <v>3</v>
      </c>
      <c r="I6" s="37" t="s">
        <v>0</v>
      </c>
      <c r="J6" s="10" t="s">
        <v>12</v>
      </c>
      <c r="K6" s="38"/>
      <c r="L6" s="37" t="s">
        <v>2</v>
      </c>
      <c r="M6" s="37" t="s">
        <v>3</v>
      </c>
      <c r="N6" s="37" t="s">
        <v>0</v>
      </c>
      <c r="O6" s="48" t="s">
        <v>12</v>
      </c>
    </row>
    <row r="7" spans="1:17" s="34" customFormat="1" ht="20.100000000000001" customHeight="1">
      <c r="A7" s="25" t="s">
        <v>9</v>
      </c>
      <c r="B7" s="33">
        <v>1521</v>
      </c>
      <c r="C7" s="33">
        <v>2189</v>
      </c>
      <c r="D7" s="33">
        <f t="shared" ref="D7:D12" si="0">SUM(B7:C7)</f>
        <v>3710</v>
      </c>
      <c r="E7" s="32">
        <f t="shared" ref="E7:E12" si="1">C7/D7</f>
        <v>0.59002695417789752</v>
      </c>
      <c r="F7" s="29"/>
      <c r="G7" s="33">
        <v>242</v>
      </c>
      <c r="H7" s="33">
        <v>298</v>
      </c>
      <c r="I7" s="33">
        <f t="shared" ref="I7:I14" si="2">SUM(G7:H7)</f>
        <v>540</v>
      </c>
      <c r="J7" s="32">
        <f t="shared" ref="J7:J15" si="3">H7/I7</f>
        <v>0.55185185185185182</v>
      </c>
      <c r="K7" s="39"/>
      <c r="L7" s="43">
        <f t="shared" ref="L7:M12" si="4">SUM(B7,G7)</f>
        <v>1763</v>
      </c>
      <c r="M7" s="43">
        <f t="shared" si="4"/>
        <v>2487</v>
      </c>
      <c r="N7" s="43">
        <f t="shared" ref="N7:N14" si="5">SUM(L7:M7)</f>
        <v>4250</v>
      </c>
      <c r="O7" s="32">
        <f t="shared" ref="O7:O15" si="6">M7/N7</f>
        <v>0.5851764705882353</v>
      </c>
    </row>
    <row r="8" spans="1:17" s="31" customFormat="1" ht="20.100000000000001" customHeight="1">
      <c r="A8" s="24" t="s">
        <v>4</v>
      </c>
      <c r="B8" s="30">
        <v>2896</v>
      </c>
      <c r="C8" s="30">
        <v>1484</v>
      </c>
      <c r="D8" s="30">
        <f t="shared" si="0"/>
        <v>4380</v>
      </c>
      <c r="E8" s="28">
        <f t="shared" si="1"/>
        <v>0.33881278538812787</v>
      </c>
      <c r="F8" s="49"/>
      <c r="G8" s="30">
        <v>265</v>
      </c>
      <c r="H8" s="30">
        <v>175</v>
      </c>
      <c r="I8" s="30">
        <f t="shared" si="2"/>
        <v>440</v>
      </c>
      <c r="J8" s="28">
        <f t="shared" si="3"/>
        <v>0.39772727272727271</v>
      </c>
      <c r="K8" s="49"/>
      <c r="L8" s="55">
        <f t="shared" si="4"/>
        <v>3161</v>
      </c>
      <c r="M8" s="55">
        <f t="shared" si="4"/>
        <v>1659</v>
      </c>
      <c r="N8" s="55">
        <f t="shared" si="5"/>
        <v>4820</v>
      </c>
      <c r="O8" s="28">
        <f t="shared" si="6"/>
        <v>0.3441908713692946</v>
      </c>
    </row>
    <row r="9" spans="1:17" s="34" customFormat="1" ht="20.100000000000001" customHeight="1">
      <c r="A9" s="25" t="s">
        <v>5</v>
      </c>
      <c r="B9" s="33">
        <v>711</v>
      </c>
      <c r="C9" s="33">
        <v>1216</v>
      </c>
      <c r="D9" s="33">
        <f t="shared" si="0"/>
        <v>1927</v>
      </c>
      <c r="E9" s="32">
        <f t="shared" si="1"/>
        <v>0.63103269330565648</v>
      </c>
      <c r="F9" s="29"/>
      <c r="G9" s="33">
        <v>67</v>
      </c>
      <c r="H9" s="33">
        <v>109</v>
      </c>
      <c r="I9" s="33">
        <f t="shared" si="2"/>
        <v>176</v>
      </c>
      <c r="J9" s="32">
        <f t="shared" si="3"/>
        <v>0.61931818181818177</v>
      </c>
      <c r="K9" s="39"/>
      <c r="L9" s="43">
        <f t="shared" si="4"/>
        <v>778</v>
      </c>
      <c r="M9" s="43">
        <f t="shared" si="4"/>
        <v>1325</v>
      </c>
      <c r="N9" s="43">
        <f t="shared" si="5"/>
        <v>2103</v>
      </c>
      <c r="O9" s="32">
        <f t="shared" si="6"/>
        <v>0.63005230622919639</v>
      </c>
    </row>
    <row r="10" spans="1:17" s="31" customFormat="1" ht="20.100000000000001" customHeight="1">
      <c r="A10" s="24" t="s">
        <v>6</v>
      </c>
      <c r="B10" s="30">
        <v>5523</v>
      </c>
      <c r="C10" s="30">
        <v>1202</v>
      </c>
      <c r="D10" s="30">
        <f t="shared" si="0"/>
        <v>6725</v>
      </c>
      <c r="E10" s="28">
        <f t="shared" si="1"/>
        <v>0.1787360594795539</v>
      </c>
      <c r="F10" s="49"/>
      <c r="G10" s="30">
        <v>781</v>
      </c>
      <c r="H10" s="30">
        <v>301</v>
      </c>
      <c r="I10" s="30">
        <f t="shared" si="2"/>
        <v>1082</v>
      </c>
      <c r="J10" s="28">
        <f t="shared" si="3"/>
        <v>0.27818853974121999</v>
      </c>
      <c r="K10" s="49"/>
      <c r="L10" s="55">
        <f t="shared" si="4"/>
        <v>6304</v>
      </c>
      <c r="M10" s="55">
        <f t="shared" si="4"/>
        <v>1503</v>
      </c>
      <c r="N10" s="55">
        <f t="shared" si="5"/>
        <v>7807</v>
      </c>
      <c r="O10" s="28">
        <f t="shared" si="6"/>
        <v>0.19251953375176123</v>
      </c>
    </row>
    <row r="11" spans="1:17" s="34" customFormat="1" ht="20.100000000000001" customHeight="1">
      <c r="A11" s="25" t="s">
        <v>7</v>
      </c>
      <c r="B11" s="33">
        <v>670</v>
      </c>
      <c r="C11" s="33">
        <v>2218</v>
      </c>
      <c r="D11" s="33">
        <f t="shared" si="0"/>
        <v>2888</v>
      </c>
      <c r="E11" s="32">
        <f t="shared" si="1"/>
        <v>0.76800554016620504</v>
      </c>
      <c r="F11" s="29"/>
      <c r="G11" s="33">
        <v>137</v>
      </c>
      <c r="H11" s="33">
        <v>356</v>
      </c>
      <c r="I11" s="33">
        <f t="shared" si="2"/>
        <v>493</v>
      </c>
      <c r="J11" s="32">
        <f t="shared" si="3"/>
        <v>0.72210953346855988</v>
      </c>
      <c r="K11" s="39"/>
      <c r="L11" s="43">
        <f t="shared" si="4"/>
        <v>807</v>
      </c>
      <c r="M11" s="43">
        <f t="shared" si="4"/>
        <v>2574</v>
      </c>
      <c r="N11" s="43">
        <f t="shared" si="5"/>
        <v>3381</v>
      </c>
      <c r="O11" s="32">
        <f t="shared" si="6"/>
        <v>0.76131322094055009</v>
      </c>
    </row>
    <row r="12" spans="1:17" s="31" customFormat="1" ht="20.100000000000001" customHeight="1">
      <c r="A12" s="24" t="s">
        <v>10</v>
      </c>
      <c r="B12" s="30">
        <v>2713</v>
      </c>
      <c r="C12" s="30">
        <v>2989</v>
      </c>
      <c r="D12" s="30">
        <f t="shared" si="0"/>
        <v>5702</v>
      </c>
      <c r="E12" s="28">
        <f t="shared" si="1"/>
        <v>0.52420203437390389</v>
      </c>
      <c r="F12" s="49"/>
      <c r="G12" s="30">
        <v>628</v>
      </c>
      <c r="H12" s="30">
        <v>432</v>
      </c>
      <c r="I12" s="30">
        <f t="shared" si="2"/>
        <v>1060</v>
      </c>
      <c r="J12" s="28">
        <f t="shared" si="3"/>
        <v>0.40754716981132078</v>
      </c>
      <c r="K12" s="50"/>
      <c r="L12" s="55">
        <f t="shared" si="4"/>
        <v>3341</v>
      </c>
      <c r="M12" s="55">
        <f t="shared" si="4"/>
        <v>3421</v>
      </c>
      <c r="N12" s="55">
        <f t="shared" si="5"/>
        <v>6762</v>
      </c>
      <c r="O12" s="28">
        <f t="shared" si="6"/>
        <v>0.50591540964211767</v>
      </c>
    </row>
    <row r="13" spans="1:17" s="34" customFormat="1" ht="20.100000000000001" customHeight="1">
      <c r="A13" s="25" t="s">
        <v>21</v>
      </c>
      <c r="B13" s="43" t="s">
        <v>20</v>
      </c>
      <c r="C13" s="43" t="s">
        <v>20</v>
      </c>
      <c r="D13" s="43" t="s">
        <v>20</v>
      </c>
      <c r="E13" s="46" t="s">
        <v>20</v>
      </c>
      <c r="F13" s="29"/>
      <c r="G13" s="33">
        <v>70</v>
      </c>
      <c r="H13" s="33">
        <v>96</v>
      </c>
      <c r="I13" s="33">
        <f t="shared" si="2"/>
        <v>166</v>
      </c>
      <c r="J13" s="32">
        <f t="shared" si="3"/>
        <v>0.57831325301204817</v>
      </c>
      <c r="K13" s="39"/>
      <c r="L13" s="33">
        <f t="shared" ref="L13:M14" si="7">G13</f>
        <v>70</v>
      </c>
      <c r="M13" s="33">
        <f t="shared" si="7"/>
        <v>96</v>
      </c>
      <c r="N13" s="33">
        <f t="shared" si="5"/>
        <v>166</v>
      </c>
      <c r="O13" s="32">
        <f t="shared" si="6"/>
        <v>0.57831325301204817</v>
      </c>
    </row>
    <row r="14" spans="1:17" s="31" customFormat="1" ht="20.100000000000001" customHeight="1">
      <c r="A14" s="35" t="s">
        <v>13</v>
      </c>
      <c r="B14" s="44" t="s">
        <v>20</v>
      </c>
      <c r="C14" s="44" t="s">
        <v>20</v>
      </c>
      <c r="D14" s="44" t="s">
        <v>20</v>
      </c>
      <c r="E14" s="47" t="s">
        <v>20</v>
      </c>
      <c r="F14" s="52"/>
      <c r="G14" s="54">
        <v>126</v>
      </c>
      <c r="H14" s="54">
        <v>127</v>
      </c>
      <c r="I14" s="54">
        <f t="shared" si="2"/>
        <v>253</v>
      </c>
      <c r="J14" s="53">
        <f t="shared" si="3"/>
        <v>0.50197628458498023</v>
      </c>
      <c r="K14" s="51"/>
      <c r="L14" s="56">
        <f t="shared" si="7"/>
        <v>126</v>
      </c>
      <c r="M14" s="56">
        <f t="shared" si="7"/>
        <v>127</v>
      </c>
      <c r="N14" s="56">
        <f t="shared" si="5"/>
        <v>253</v>
      </c>
      <c r="O14" s="53">
        <f t="shared" si="6"/>
        <v>0.50197628458498023</v>
      </c>
    </row>
    <row r="15" spans="1:17" s="34" customFormat="1" ht="20.100000000000001" customHeight="1">
      <c r="A15" s="25" t="s">
        <v>0</v>
      </c>
      <c r="B15" s="40">
        <f>SUM(B7:B12)</f>
        <v>14034</v>
      </c>
      <c r="C15" s="40">
        <f>SUM(C7:C12)</f>
        <v>11298</v>
      </c>
      <c r="D15" s="40">
        <f>SUM(D7:D12)</f>
        <v>25332</v>
      </c>
      <c r="E15" s="45">
        <f>C15/D15</f>
        <v>0.44599715774514448</v>
      </c>
      <c r="F15" s="41"/>
      <c r="G15" s="40">
        <f>SUM(G7:G14)</f>
        <v>2316</v>
      </c>
      <c r="H15" s="40">
        <f>SUM(H7:H14)</f>
        <v>1894</v>
      </c>
      <c r="I15" s="40">
        <f>SUM(I7:I14)</f>
        <v>4210</v>
      </c>
      <c r="J15" s="45">
        <f t="shared" si="3"/>
        <v>0.44988123515439432</v>
      </c>
      <c r="K15" s="42"/>
      <c r="L15" s="40">
        <f>SUM(L7:L14)</f>
        <v>16350</v>
      </c>
      <c r="M15" s="40">
        <f>SUM(M7:M14)</f>
        <v>13192</v>
      </c>
      <c r="N15" s="40">
        <f>SUM(N7:N14)</f>
        <v>29542</v>
      </c>
      <c r="O15" s="45">
        <f t="shared" si="6"/>
        <v>0.44655067361722295</v>
      </c>
    </row>
    <row r="16" spans="1:17" s="22" customFormat="1" ht="15" customHeight="1">
      <c r="A16" s="18"/>
      <c r="B16" s="19"/>
      <c r="C16" s="19"/>
      <c r="D16" s="19"/>
      <c r="E16" s="20"/>
      <c r="F16" s="12"/>
      <c r="G16" s="21"/>
      <c r="H16" s="21"/>
      <c r="I16" s="21"/>
      <c r="J16" s="20"/>
      <c r="K16" s="17"/>
      <c r="L16" s="21"/>
      <c r="M16" s="21"/>
      <c r="N16" s="21"/>
      <c r="O16" s="20"/>
    </row>
    <row r="17" spans="1:38" ht="15" customHeight="1">
      <c r="A17" s="57" t="s">
        <v>22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</row>
    <row r="18" spans="1:38" ht="15" customHeight="1">
      <c r="A18" s="57" t="s">
        <v>15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</row>
    <row r="19" spans="1:38" ht="15" customHeight="1">
      <c r="A19" s="57" t="s">
        <v>16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</row>
    <row r="20" spans="1:38" ht="1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</row>
    <row r="21" spans="1:38" ht="15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</row>
    <row r="22" spans="1:38" s="6" customFormat="1" ht="15" customHeight="1">
      <c r="A22" s="16" t="s">
        <v>14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38" ht="15" customHeight="1">
      <c r="A23" s="11" t="s">
        <v>28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38" ht="1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38" ht="1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7" spans="1:38" ht="15" customHeight="1">
      <c r="A27" s="2"/>
      <c r="B27" s="3"/>
      <c r="C27" s="4"/>
      <c r="D27" s="4"/>
      <c r="E27" s="4"/>
      <c r="F27" s="4"/>
      <c r="G27" s="4"/>
      <c r="H27" s="4"/>
      <c r="I27" s="2"/>
      <c r="J27" s="2"/>
      <c r="K27" s="2"/>
      <c r="L27" s="2"/>
      <c r="M27" s="2"/>
      <c r="N27" s="2"/>
      <c r="O27" s="4"/>
      <c r="P27" s="4"/>
      <c r="Q27" s="2"/>
    </row>
    <row r="28" spans="1:38" ht="24" customHeight="1">
      <c r="A28" s="7" t="s">
        <v>8</v>
      </c>
      <c r="B28" s="2"/>
      <c r="C28" s="2"/>
      <c r="D28" s="4"/>
      <c r="E28" s="4"/>
      <c r="F28" s="4"/>
      <c r="G28" s="4"/>
      <c r="H28" s="4"/>
      <c r="I28" s="2"/>
      <c r="L28" s="2"/>
      <c r="M28" s="2"/>
      <c r="N28" s="2"/>
      <c r="O28" s="4"/>
      <c r="P28" s="4"/>
      <c r="Q28" s="2"/>
    </row>
    <row r="29" spans="1:38" ht="15" customHeight="1">
      <c r="A29" s="8" t="s">
        <v>27</v>
      </c>
      <c r="B29" s="1"/>
      <c r="C29" s="1"/>
      <c r="D29" s="5"/>
      <c r="E29" s="5"/>
      <c r="F29" s="9"/>
      <c r="G29" s="5"/>
      <c r="H29" s="5"/>
      <c r="I29" s="1"/>
      <c r="L29" s="1"/>
      <c r="M29" s="1"/>
      <c r="N29" s="1"/>
      <c r="O29" s="5"/>
      <c r="P29" s="5"/>
      <c r="Q29" s="1"/>
    </row>
    <row r="30" spans="1:38" ht="13.95" customHeight="1"/>
    <row r="52" spans="1:17" s="6" customFormat="1" ht="15" customHeight="1">
      <c r="A52" s="58" t="s">
        <v>14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16"/>
    </row>
    <row r="53" spans="1:17" ht="15" customHeight="1">
      <c r="A53" s="11" t="s">
        <v>30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</row>
    <row r="54" spans="1:17" ht="1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7" spans="1:17" ht="15" customHeight="1"/>
    <row r="58" spans="1:17" ht="24" customHeight="1">
      <c r="A58" s="7" t="s">
        <v>11</v>
      </c>
    </row>
    <row r="59" spans="1:17" ht="15" customHeight="1">
      <c r="A59" s="8" t="s">
        <v>29</v>
      </c>
    </row>
    <row r="84" spans="1:17" ht="15" customHeight="1"/>
    <row r="85" spans="1:17" ht="15" customHeight="1"/>
    <row r="86" spans="1:17" s="6" customFormat="1" ht="15" customHeight="1">
      <c r="A86" s="58" t="s">
        <v>14</v>
      </c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16"/>
    </row>
    <row r="87" spans="1:17" ht="15" customHeight="1">
      <c r="A87" s="11" t="s">
        <v>28</v>
      </c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</row>
  </sheetData>
  <mergeCells count="7">
    <mergeCell ref="A52:P52"/>
    <mergeCell ref="A86:P86"/>
    <mergeCell ref="A2:O2"/>
    <mergeCell ref="B5:E5"/>
    <mergeCell ref="G5:J5"/>
    <mergeCell ref="L5:O5"/>
    <mergeCell ref="A3:O3"/>
  </mergeCells>
  <printOptions horizontalCentered="1"/>
  <pageMargins left="0.25" right="0.25" top="0.75" bottom="0.75" header="0.3" footer="0.3"/>
  <pageSetup scale="90" orientation="landscape" r:id="rId1"/>
  <rowBreaks count="2" manualBreakCount="2">
    <brk id="26" max="16383" man="1"/>
    <brk id="5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workbookViewId="0">
      <selection activeCell="C7" sqref="C7"/>
    </sheetView>
  </sheetViews>
  <sheetFormatPr defaultRowHeight="13.2"/>
  <cols>
    <col min="1" max="1" width="33" bestFit="1" customWidth="1"/>
  </cols>
  <sheetData>
    <row r="1" spans="1:3" ht="21" customHeight="1">
      <c r="A1" s="13"/>
      <c r="B1" s="60" t="s">
        <v>24</v>
      </c>
      <c r="C1" s="60"/>
    </row>
    <row r="2" spans="1:3">
      <c r="A2" s="15"/>
      <c r="B2" s="37" t="s">
        <v>2</v>
      </c>
      <c r="C2" s="37" t="s">
        <v>3</v>
      </c>
    </row>
    <row r="3" spans="1:3">
      <c r="A3" s="25" t="s">
        <v>9</v>
      </c>
      <c r="B3" s="33">
        <v>1521</v>
      </c>
      <c r="C3" s="33">
        <v>2189</v>
      </c>
    </row>
    <row r="4" spans="1:3">
      <c r="A4" s="24" t="s">
        <v>4</v>
      </c>
      <c r="B4" s="30">
        <v>2896</v>
      </c>
      <c r="C4" s="30">
        <v>1484</v>
      </c>
    </row>
    <row r="5" spans="1:3">
      <c r="A5" s="25" t="s">
        <v>5</v>
      </c>
      <c r="B5" s="33">
        <v>711</v>
      </c>
      <c r="C5" s="33">
        <v>1216</v>
      </c>
    </row>
    <row r="6" spans="1:3">
      <c r="A6" s="24" t="s">
        <v>6</v>
      </c>
      <c r="B6" s="30">
        <v>5523</v>
      </c>
      <c r="C6" s="30">
        <v>1202</v>
      </c>
    </row>
    <row r="7" spans="1:3">
      <c r="A7" s="25" t="s">
        <v>7</v>
      </c>
      <c r="B7" s="33">
        <v>670</v>
      </c>
      <c r="C7" s="33">
        <v>2218</v>
      </c>
    </row>
    <row r="8" spans="1:3">
      <c r="A8" s="24" t="s">
        <v>10</v>
      </c>
      <c r="B8" s="30">
        <v>2713</v>
      </c>
      <c r="C8" s="30">
        <v>2989</v>
      </c>
    </row>
    <row r="9" spans="1:3">
      <c r="A9" s="25" t="s">
        <v>23</v>
      </c>
      <c r="B9" s="43" t="s">
        <v>20</v>
      </c>
      <c r="C9" s="43" t="s">
        <v>20</v>
      </c>
    </row>
    <row r="10" spans="1:3">
      <c r="A10" s="35" t="s">
        <v>13</v>
      </c>
      <c r="B10" s="44" t="s">
        <v>20</v>
      </c>
      <c r="C10" s="44" t="s">
        <v>20</v>
      </c>
    </row>
    <row r="11" spans="1:3">
      <c r="A11" s="25" t="s">
        <v>0</v>
      </c>
      <c r="B11" s="40">
        <f>SUM(B3:B8)</f>
        <v>14034</v>
      </c>
      <c r="C11" s="40">
        <f>SUM(C3:C8)</f>
        <v>11298</v>
      </c>
    </row>
    <row r="12" spans="1:3" ht="12.75" customHeight="1"/>
    <row r="13" spans="1:3" ht="12.75" customHeight="1"/>
    <row r="14" spans="1:3" ht="12.75" customHeight="1"/>
    <row r="15" spans="1:3" ht="12.75" customHeight="1"/>
    <row r="16" spans="1:3" ht="24" customHeight="1">
      <c r="A16" s="13"/>
      <c r="B16" s="61" t="s">
        <v>25</v>
      </c>
      <c r="C16" s="61"/>
    </row>
    <row r="17" spans="1:3">
      <c r="A17" s="15"/>
      <c r="B17" s="37" t="s">
        <v>2</v>
      </c>
      <c r="C17" s="37" t="s">
        <v>3</v>
      </c>
    </row>
    <row r="18" spans="1:3">
      <c r="A18" s="25" t="s">
        <v>9</v>
      </c>
      <c r="B18" s="33">
        <v>242</v>
      </c>
      <c r="C18" s="33">
        <v>298</v>
      </c>
    </row>
    <row r="19" spans="1:3">
      <c r="A19" s="24" t="s">
        <v>4</v>
      </c>
      <c r="B19" s="30">
        <v>265</v>
      </c>
      <c r="C19" s="30">
        <v>175</v>
      </c>
    </row>
    <row r="20" spans="1:3">
      <c r="A20" s="25" t="s">
        <v>5</v>
      </c>
      <c r="B20" s="33">
        <v>67</v>
      </c>
      <c r="C20" s="33">
        <v>109</v>
      </c>
    </row>
    <row r="21" spans="1:3">
      <c r="A21" s="24" t="s">
        <v>6</v>
      </c>
      <c r="B21" s="30">
        <v>781</v>
      </c>
      <c r="C21" s="30">
        <v>301</v>
      </c>
    </row>
    <row r="22" spans="1:3">
      <c r="A22" s="25" t="s">
        <v>7</v>
      </c>
      <c r="B22" s="33">
        <v>137</v>
      </c>
      <c r="C22" s="33">
        <v>356</v>
      </c>
    </row>
    <row r="23" spans="1:3">
      <c r="A23" s="24" t="s">
        <v>10</v>
      </c>
      <c r="B23" s="30">
        <v>628</v>
      </c>
      <c r="C23" s="30">
        <v>432</v>
      </c>
    </row>
    <row r="24" spans="1:3">
      <c r="A24" s="25" t="s">
        <v>23</v>
      </c>
      <c r="B24" s="33">
        <v>70</v>
      </c>
      <c r="C24" s="33">
        <v>96</v>
      </c>
    </row>
    <row r="25" spans="1:3">
      <c r="A25" s="35" t="s">
        <v>13</v>
      </c>
      <c r="B25" s="54">
        <v>126</v>
      </c>
      <c r="C25" s="54">
        <v>127</v>
      </c>
    </row>
    <row r="26" spans="1:3">
      <c r="A26" s="25" t="s">
        <v>0</v>
      </c>
      <c r="B26" s="40">
        <f>SUM(B18:B25)</f>
        <v>2316</v>
      </c>
      <c r="C26" s="40">
        <f>SUM(C18:C25)</f>
        <v>1894</v>
      </c>
    </row>
    <row r="27" spans="1:3" ht="12.75" customHeight="1"/>
    <row r="28" spans="1:3" ht="12.75" customHeight="1"/>
    <row r="29" spans="1:3" ht="12.75" customHeight="1"/>
    <row r="30" spans="1:3" ht="12.75" customHeight="1"/>
    <row r="31" spans="1:3" ht="12.75" customHeight="1">
      <c r="A31" s="13"/>
      <c r="B31" s="60" t="s">
        <v>24</v>
      </c>
      <c r="C31" s="60"/>
    </row>
    <row r="32" spans="1:3">
      <c r="A32" s="15"/>
      <c r="B32" s="37" t="s">
        <v>2</v>
      </c>
      <c r="C32" s="37" t="s">
        <v>3</v>
      </c>
    </row>
    <row r="33" spans="1:3" ht="12.75" customHeight="1">
      <c r="A33" s="25" t="s">
        <v>9</v>
      </c>
      <c r="B33" s="33">
        <v>1521</v>
      </c>
      <c r="C33" s="33">
        <v>2189</v>
      </c>
    </row>
    <row r="34" spans="1:3">
      <c r="A34" s="24" t="s">
        <v>4</v>
      </c>
      <c r="B34" s="30">
        <v>2896</v>
      </c>
      <c r="C34" s="30">
        <v>1484</v>
      </c>
    </row>
    <row r="35" spans="1:3">
      <c r="A35" s="25" t="s">
        <v>5</v>
      </c>
      <c r="B35" s="33">
        <v>711</v>
      </c>
      <c r="C35" s="33">
        <v>1216</v>
      </c>
    </row>
    <row r="36" spans="1:3">
      <c r="A36" s="24" t="s">
        <v>6</v>
      </c>
      <c r="B36" s="30">
        <v>5522</v>
      </c>
      <c r="C36" s="30">
        <v>1203</v>
      </c>
    </row>
    <row r="37" spans="1:3">
      <c r="A37" s="25" t="s">
        <v>7</v>
      </c>
      <c r="B37" s="33">
        <v>670</v>
      </c>
      <c r="C37" s="33">
        <v>2218</v>
      </c>
    </row>
    <row r="38" spans="1:3">
      <c r="A38" s="24" t="s">
        <v>10</v>
      </c>
      <c r="B38" s="30">
        <v>2713</v>
      </c>
      <c r="C38" s="30">
        <v>2989</v>
      </c>
    </row>
    <row r="39" spans="1:3">
      <c r="B39" s="43" t="s">
        <v>20</v>
      </c>
      <c r="C39" s="43" t="s">
        <v>20</v>
      </c>
    </row>
    <row r="40" spans="1:3" ht="12.75" customHeight="1">
      <c r="B40" s="44" t="s">
        <v>20</v>
      </c>
      <c r="C40" s="44" t="s">
        <v>20</v>
      </c>
    </row>
  </sheetData>
  <mergeCells count="3">
    <mergeCell ref="B1:C1"/>
    <mergeCell ref="B16:C16"/>
    <mergeCell ref="B31:C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Enrollment by Gender &amp; College</vt:lpstr>
      <vt:lpstr>Data for Charts</vt:lpstr>
      <vt:lpstr>'Enrollment by Gender &amp; College'!Print_Area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Degraff, Amanda [I RES]</dc:creator>
  <cp:lastModifiedBy>Andringa, Chris [I RES]</cp:lastModifiedBy>
  <cp:lastPrinted>2021-07-27T20:57:45Z</cp:lastPrinted>
  <dcterms:created xsi:type="dcterms:W3CDTF">1999-11-29T21:12:46Z</dcterms:created>
  <dcterms:modified xsi:type="dcterms:W3CDTF">2023-10-09T14:08:32Z</dcterms:modified>
</cp:coreProperties>
</file>