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9-2020\19-20 FB Completed and posted\FB pages Final done\NKD posting prep\"/>
    </mc:Choice>
  </mc:AlternateContent>
  <bookViews>
    <workbookView xWindow="0" yWindow="0" windowWidth="21885" windowHeight="12915"/>
  </bookViews>
  <sheets>
    <sheet name="Enrollment by Gender &amp; College" sheetId="2" r:id="rId1"/>
    <sheet name="Data for Charts" sheetId="4" r:id="rId2"/>
  </sheets>
  <definedNames>
    <definedName name="_xlnm.Print_Area" localSheetId="0">'Enrollment by Gender &amp; College'!$A$1:$O$88</definedName>
  </definedNames>
  <calcPr calcId="162913"/>
</workbook>
</file>

<file path=xl/calcChain.xml><?xml version="1.0" encoding="utf-8"?>
<calcChain xmlns="http://schemas.openxmlformats.org/spreadsheetml/2006/main">
  <c r="C26" i="4" l="1"/>
  <c r="B26" i="4"/>
  <c r="C11" i="4"/>
  <c r="B11" i="4"/>
  <c r="N15" i="2"/>
  <c r="M15" i="2"/>
  <c r="L15" i="2"/>
  <c r="I15" i="2"/>
  <c r="H15" i="2"/>
  <c r="G15" i="2"/>
  <c r="D15" i="2"/>
  <c r="C15" i="2"/>
  <c r="B15" i="2"/>
  <c r="N7" i="2"/>
  <c r="M12" i="2"/>
  <c r="M11" i="2"/>
  <c r="M10" i="2"/>
  <c r="M9" i="2"/>
  <c r="M8" i="2"/>
  <c r="M7" i="2"/>
  <c r="O7" i="2" s="1"/>
  <c r="L12" i="2"/>
  <c r="N12" i="2" s="1"/>
  <c r="L11" i="2"/>
  <c r="N11" i="2" s="1"/>
  <c r="O11" i="2" s="1"/>
  <c r="L10" i="2"/>
  <c r="N10" i="2" s="1"/>
  <c r="L9" i="2"/>
  <c r="L8" i="2"/>
  <c r="L7" i="2"/>
  <c r="O9" i="2"/>
  <c r="N14" i="2"/>
  <c r="O14" i="2" s="1"/>
  <c r="N13" i="2"/>
  <c r="O13" i="2" s="1"/>
  <c r="N9" i="2"/>
  <c r="N8" i="2"/>
  <c r="O8" i="2" s="1"/>
  <c r="J13" i="2"/>
  <c r="J14" i="2"/>
  <c r="I14" i="2"/>
  <c r="I13" i="2"/>
  <c r="I12" i="2"/>
  <c r="J12" i="2" s="1"/>
  <c r="I11" i="2"/>
  <c r="J11" i="2" s="1"/>
  <c r="I10" i="2"/>
  <c r="J10" i="2" s="1"/>
  <c r="I9" i="2"/>
  <c r="I8" i="2"/>
  <c r="J8" i="2" s="1"/>
  <c r="I7" i="2"/>
  <c r="J7" i="2" s="1"/>
  <c r="E7" i="2"/>
  <c r="E8" i="2"/>
  <c r="E11" i="2"/>
  <c r="E12" i="2"/>
  <c r="E15" i="2"/>
  <c r="D12" i="2"/>
  <c r="D11" i="2"/>
  <c r="D10" i="2"/>
  <c r="E10" i="2" s="1"/>
  <c r="D9" i="2"/>
  <c r="E9" i="2" s="1"/>
  <c r="D8" i="2"/>
  <c r="D7" i="2"/>
  <c r="O12" i="2" l="1"/>
  <c r="O10" i="2"/>
  <c r="O15" i="2"/>
  <c r="J15" i="2"/>
  <c r="J9" i="2"/>
  <c r="M14" i="2" l="1"/>
  <c r="M13" i="2"/>
  <c r="L14" i="2"/>
  <c r="L13" i="2"/>
</calcChain>
</file>

<file path=xl/sharedStrings.xml><?xml version="1.0" encoding="utf-8"?>
<sst xmlns="http://schemas.openxmlformats.org/spreadsheetml/2006/main" count="85" uniqueCount="30">
  <si>
    <t>Total</t>
  </si>
  <si>
    <t>College</t>
  </si>
  <si>
    <t>Men</t>
  </si>
  <si>
    <t>Women</t>
  </si>
  <si>
    <t>Business</t>
  </si>
  <si>
    <t>Design</t>
  </si>
  <si>
    <t>Engineering</t>
  </si>
  <si>
    <t>Human Sciences</t>
  </si>
  <si>
    <t>Enrollment: Gender by College and Level</t>
  </si>
  <si>
    <t>Agriculture and Life Sciences</t>
  </si>
  <si>
    <t>Liberal Arts and Sciences</t>
  </si>
  <si>
    <t xml:space="preserve">Undergraduate Enrollment: Gender by College </t>
  </si>
  <si>
    <t>Percent Women</t>
  </si>
  <si>
    <t>Interdepartmental Units and Undeclared</t>
  </si>
  <si>
    <t>Office of Institutional Research (Source: e-Data warehouse)</t>
  </si>
  <si>
    <r>
      <rPr>
        <vertAlign val="superscript"/>
        <sz val="9"/>
        <rFont val="Univers 55"/>
      </rPr>
      <t>2</t>
    </r>
    <r>
      <rPr>
        <sz val="8"/>
        <rFont val="Berkeley"/>
      </rPr>
      <t xml:space="preserve"> Beginning 2011, Post Docs are excluded in the Graduate or Total sections of this table.</t>
    </r>
  </si>
  <si>
    <r>
      <rPr>
        <vertAlign val="superscript"/>
        <sz val="9"/>
        <rFont val="Berkeley"/>
      </rPr>
      <t>3</t>
    </r>
    <r>
      <rPr>
        <sz val="8"/>
        <rFont val="Berkeley"/>
      </rPr>
      <t xml:space="preserve"> Vet Med Professional enrollment is not included in the totals for this table.</t>
    </r>
  </si>
  <si>
    <r>
      <t xml:space="preserve"> Undergraduate</t>
    </r>
    <r>
      <rPr>
        <vertAlign val="superscript"/>
        <sz val="9"/>
        <rFont val="Univers 55"/>
      </rPr>
      <t>1</t>
    </r>
  </si>
  <si>
    <r>
      <t>Graduate</t>
    </r>
    <r>
      <rPr>
        <vertAlign val="superscript"/>
        <sz val="9"/>
        <color theme="1"/>
        <rFont val="Univers 55"/>
      </rPr>
      <t>2</t>
    </r>
  </si>
  <si>
    <r>
      <t>Total</t>
    </r>
    <r>
      <rPr>
        <vertAlign val="superscript"/>
        <sz val="9"/>
        <color theme="1"/>
        <rFont val="Univers 55"/>
      </rPr>
      <t>1, 2, 3</t>
    </r>
  </si>
  <si>
    <t xml:space="preserve">---   </t>
  </si>
  <si>
    <r>
      <t>Vet Med</t>
    </r>
    <r>
      <rPr>
        <vertAlign val="superscript"/>
        <sz val="9"/>
        <rFont val="Univers 55"/>
      </rPr>
      <t>3</t>
    </r>
  </si>
  <si>
    <r>
      <rPr>
        <vertAlign val="superscript"/>
        <sz val="9"/>
        <rFont val="Univers 55"/>
      </rPr>
      <t>1</t>
    </r>
    <r>
      <rPr>
        <sz val="8"/>
        <rFont val="Berkeley"/>
      </rPr>
      <t xml:space="preserve"> Beginning Fall 2018, Intensive English Orientation Program (IEOP) students are excluded from total enrollment.</t>
    </r>
  </si>
  <si>
    <t>Last Updated: 9/18/2019</t>
  </si>
  <si>
    <t xml:space="preserve">Fall 2019 Semester Headcount and Percent Women </t>
  </si>
  <si>
    <t xml:space="preserve">Fall 2019 Semester Headcount and Percent Female </t>
  </si>
  <si>
    <t xml:space="preserve">Fall 2019 Semester Headcount </t>
  </si>
  <si>
    <t>Vet Med</t>
  </si>
  <si>
    <t xml:space="preserve"> Undergraduate</t>
  </si>
  <si>
    <t>Graduate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</si>
</sst>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??0.0%"/>
  </numFmts>
  <fonts count="17">
    <font>
      <sz val="10"/>
      <name val="Univers 55"/>
    </font>
    <font>
      <sz val="10"/>
      <name val="Berkeley Italic"/>
    </font>
    <font>
      <b/>
      <sz val="14"/>
      <name val="Univers 55"/>
      <family val="2"/>
    </font>
    <font>
      <i/>
      <sz val="10"/>
      <name val="Berkeley"/>
      <family val="1"/>
    </font>
    <font>
      <b/>
      <sz val="8"/>
      <color theme="1"/>
      <name val="Univers 55"/>
    </font>
    <font>
      <b/>
      <i/>
      <sz val="7"/>
      <name val="Univers 45 Light"/>
    </font>
    <font>
      <b/>
      <sz val="7"/>
      <color theme="1"/>
      <name val="Univers 45 Light"/>
    </font>
    <font>
      <b/>
      <sz val="8"/>
      <name val="Univers 55"/>
    </font>
    <font>
      <sz val="8"/>
      <name val="Univers 55"/>
    </font>
    <font>
      <sz val="8"/>
      <name val="Berkeley"/>
    </font>
    <font>
      <sz val="8"/>
      <name val="Univers 55"/>
      <family val="2"/>
    </font>
    <font>
      <i/>
      <sz val="8"/>
      <name val="Univers 55"/>
      <family val="2"/>
    </font>
    <font>
      <vertAlign val="superscript"/>
      <sz val="9"/>
      <name val="Univers 55"/>
    </font>
    <font>
      <vertAlign val="superscript"/>
      <sz val="9"/>
      <color theme="1"/>
      <name val="Univers 55"/>
    </font>
    <font>
      <vertAlign val="superscript"/>
      <sz val="9"/>
      <name val="Berkeley"/>
    </font>
    <font>
      <sz val="8"/>
      <name val="Berkeley Italic"/>
    </font>
    <font>
      <b/>
      <i/>
      <sz val="8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/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65" fontId="3" fillId="0" borderId="0" xfId="0" applyNumberFormat="1" applyFont="1" applyBorder="1" applyAlignment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indent="3"/>
    </xf>
    <xf numFmtId="3" fontId="6" fillId="0" borderId="0" xfId="0" applyNumberFormat="1" applyFont="1" applyFill="1" applyBorder="1" applyAlignment="1"/>
    <xf numFmtId="164" fontId="5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0" fontId="0" fillId="0" borderId="0" xfId="0" applyFill="1"/>
    <xf numFmtId="0" fontId="9" fillId="0" borderId="0" xfId="0" applyFont="1" applyAlignment="1">
      <alignment horizontal="left"/>
    </xf>
    <xf numFmtId="0" fontId="7" fillId="2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center"/>
    </xf>
    <xf numFmtId="0" fontId="15" fillId="0" borderId="0" xfId="0" applyFont="1"/>
    <xf numFmtId="164" fontId="11" fillId="2" borderId="0" xfId="0" applyNumberFormat="1" applyFont="1" applyFill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64" fontId="11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3" fontId="7" fillId="0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3" fontId="10" fillId="0" borderId="0" xfId="0" quotePrefix="1" applyNumberFormat="1" applyFont="1" applyFill="1" applyAlignment="1">
      <alignment horizontal="right" vertical="center"/>
    </xf>
    <xf numFmtId="3" fontId="10" fillId="2" borderId="1" xfId="0" quotePrefix="1" applyNumberFormat="1" applyFont="1" applyFill="1" applyBorder="1" applyAlignment="1">
      <alignment horizontal="right" vertical="center"/>
    </xf>
    <xf numFmtId="164" fontId="16" fillId="0" borderId="0" xfId="0" applyNumberFormat="1" applyFont="1" applyFill="1" applyAlignment="1">
      <alignment horizontal="center"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2" borderId="1" xfId="0" quotePrefix="1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10" fillId="2" borderId="0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164" fontId="10" fillId="2" borderId="1" xfId="0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0" fillId="2" borderId="3" xfId="0" applyNumberFormat="1" applyFont="1" applyFill="1" applyBorder="1" applyAlignment="1">
      <alignment horizontal="right" vertical="center"/>
    </xf>
    <xf numFmtId="3" fontId="10" fillId="2" borderId="0" xfId="0" quotePrefix="1" applyNumberFormat="1" applyFont="1" applyFill="1" applyAlignment="1">
      <alignment horizontal="right" vertical="center"/>
    </xf>
    <xf numFmtId="3" fontId="10" fillId="2" borderId="3" xfId="0" quotePrefix="1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/>
    </xf>
    <xf numFmtId="0" fontId="9" fillId="0" borderId="0" xfId="0" applyFont="1" applyAlignment="1"/>
    <xf numFmtId="165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Berkeley"/>
                <a:ea typeface="Berkeley"/>
                <a:cs typeface="Berkeley"/>
              </a:defRPr>
            </a:pPr>
            <a:r>
              <a:rPr lang="en-US" sz="1100"/>
              <a:t>Percent of Graduate Men and Women by College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'Data for Charts'!$B$17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cat>
            <c:strRef>
              <c:f>'Data for Charts'!$A$18:$A$26</c:f>
              <c:strCache>
                <c:ptCount val="9"/>
                <c:pt idx="0">
                  <c:v>Agriculture and Life Sciences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Sciences</c:v>
                </c:pt>
                <c:pt idx="5">
                  <c:v>Liberal Arts and Sciences</c:v>
                </c:pt>
                <c:pt idx="6">
                  <c:v>Vet Med</c:v>
                </c:pt>
                <c:pt idx="7">
                  <c:v>Interdepartmental Units and Undeclared</c:v>
                </c:pt>
                <c:pt idx="8">
                  <c:v>Total</c:v>
                </c:pt>
              </c:strCache>
            </c:strRef>
          </c:cat>
          <c:val>
            <c:numRef>
              <c:f>'Data for Charts'!$B$18:$B$26</c:f>
              <c:numCache>
                <c:formatCode>#,##0</c:formatCode>
                <c:ptCount val="9"/>
                <c:pt idx="0">
                  <c:v>367</c:v>
                </c:pt>
                <c:pt idx="1">
                  <c:v>204</c:v>
                </c:pt>
                <c:pt idx="2">
                  <c:v>68</c:v>
                </c:pt>
                <c:pt idx="3">
                  <c:v>898</c:v>
                </c:pt>
                <c:pt idx="4">
                  <c:v>154</c:v>
                </c:pt>
                <c:pt idx="5">
                  <c:v>634</c:v>
                </c:pt>
                <c:pt idx="6">
                  <c:v>69</c:v>
                </c:pt>
                <c:pt idx="7">
                  <c:v>149</c:v>
                </c:pt>
                <c:pt idx="8">
                  <c:v>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2E-4CD1-92F6-66E0D553BA6E}"/>
            </c:ext>
          </c:extLst>
        </c:ser>
        <c:ser>
          <c:idx val="1"/>
          <c:order val="1"/>
          <c:tx>
            <c:strRef>
              <c:f>'Data for Charts'!$C$17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cat>
            <c:strRef>
              <c:f>'Data for Charts'!$A$18:$A$26</c:f>
              <c:strCache>
                <c:ptCount val="9"/>
                <c:pt idx="0">
                  <c:v>Agriculture and Life Sciences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Sciences</c:v>
                </c:pt>
                <c:pt idx="5">
                  <c:v>Liberal Arts and Sciences</c:v>
                </c:pt>
                <c:pt idx="6">
                  <c:v>Vet Med</c:v>
                </c:pt>
                <c:pt idx="7">
                  <c:v>Interdepartmental Units and Undeclared</c:v>
                </c:pt>
                <c:pt idx="8">
                  <c:v>Total</c:v>
                </c:pt>
              </c:strCache>
            </c:strRef>
          </c:cat>
          <c:val>
            <c:numRef>
              <c:f>'Data for Charts'!$C$18:$C$26</c:f>
              <c:numCache>
                <c:formatCode>#,##0</c:formatCode>
                <c:ptCount val="9"/>
                <c:pt idx="0">
                  <c:v>285</c:v>
                </c:pt>
                <c:pt idx="1">
                  <c:v>131</c:v>
                </c:pt>
                <c:pt idx="2">
                  <c:v>95</c:v>
                </c:pt>
                <c:pt idx="3">
                  <c:v>283</c:v>
                </c:pt>
                <c:pt idx="4">
                  <c:v>465</c:v>
                </c:pt>
                <c:pt idx="5">
                  <c:v>446</c:v>
                </c:pt>
                <c:pt idx="6">
                  <c:v>80</c:v>
                </c:pt>
                <c:pt idx="7">
                  <c:v>170</c:v>
                </c:pt>
                <c:pt idx="8">
                  <c:v>1955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E-4CD1-92F6-66E0D553B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480860664"/>
        <c:axId val="480861056"/>
      </c:barChart>
      <c:catAx>
        <c:axId val="4808606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Berkeley"/>
                <a:ea typeface="Berkeley"/>
                <a:cs typeface="Berkeley"/>
              </a:defRPr>
            </a:pPr>
            <a:endParaRPr lang="en-US"/>
          </a:p>
        </c:txPr>
        <c:crossAx val="480861056"/>
        <c:crossesAt val="0"/>
        <c:auto val="1"/>
        <c:lblAlgn val="ctr"/>
        <c:lblOffset val="100"/>
        <c:noMultiLvlLbl val="0"/>
      </c:catAx>
      <c:valAx>
        <c:axId val="480861056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45 Light" pitchFamily="34" charset="0"/>
                <a:ea typeface="Univers 55"/>
                <a:cs typeface="Univers 55"/>
              </a:defRPr>
            </a:pPr>
            <a:endParaRPr lang="en-US"/>
          </a:p>
        </c:txPr>
        <c:crossAx val="4808606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6974789915966388"/>
          <c:y val="0.47787748282368531"/>
          <c:w val="0.11554621848739496"/>
          <c:h val="0.11799444020337908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1" r="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Berkeley"/>
                <a:ea typeface="Berkeley"/>
                <a:cs typeface="Berkeley"/>
              </a:defRPr>
            </a:pPr>
            <a:r>
              <a:rPr lang="en-US" sz="1400"/>
              <a:t>Undergraduate Enrollment: Gender by College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0680040623062818E-2"/>
          <c:y val="0.14168380738122022"/>
          <c:w val="0.62910484179427317"/>
          <c:h val="0.773106486689163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'Data for Charts'!$A$33</c:f>
              <c:strCache>
                <c:ptCount val="1"/>
                <c:pt idx="0">
                  <c:v>Agriculture and Life Sciences</c:v>
                </c:pt>
              </c:strCache>
            </c:strRef>
          </c:tx>
          <c:spPr>
            <a:solidFill>
              <a:srgbClr val="076D54"/>
            </a:solidFill>
          </c:spPr>
          <c:invertIfNegative val="0"/>
          <c:cat>
            <c:strRef>
              <c:f>'Data for Charts'!$B$32:$C$32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'Data for Charts'!$B$33:$C$33</c:f>
              <c:numCache>
                <c:formatCode>#,##0</c:formatCode>
                <c:ptCount val="2"/>
                <c:pt idx="0">
                  <c:v>1894</c:v>
                </c:pt>
                <c:pt idx="1">
                  <c:v>2275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42-43AC-914C-59D189333AE0}"/>
            </c:ext>
          </c:extLst>
        </c:ser>
        <c:ser>
          <c:idx val="1"/>
          <c:order val="1"/>
          <c:tx>
            <c:strRef>
              <c:f>'Data for Charts'!$A$34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C4B796"/>
            </a:solidFill>
          </c:spPr>
          <c:invertIfNegative val="0"/>
          <c:cat>
            <c:strRef>
              <c:f>'Data for Charts'!$B$32:$C$32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'Data for Charts'!$B$34:$C$34</c:f>
              <c:numCache>
                <c:formatCode>#,##0</c:formatCode>
                <c:ptCount val="2"/>
                <c:pt idx="0">
                  <c:v>3118</c:v>
                </c:pt>
                <c:pt idx="1">
                  <c:v>1367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42-43AC-914C-59D189333AE0}"/>
            </c:ext>
          </c:extLst>
        </c:ser>
        <c:ser>
          <c:idx val="2"/>
          <c:order val="2"/>
          <c:tx>
            <c:strRef>
              <c:f>'Data for Charts'!$A$35</c:f>
              <c:strCache>
                <c:ptCount val="1"/>
                <c:pt idx="0">
                  <c:v>Design</c:v>
                </c:pt>
              </c:strCache>
            </c:strRef>
          </c:tx>
          <c:spPr>
            <a:solidFill>
              <a:srgbClr val="8499A5"/>
            </a:solidFill>
          </c:spPr>
          <c:invertIfNegative val="0"/>
          <c:cat>
            <c:strRef>
              <c:f>'Data for Charts'!$B$32:$C$32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'Data for Charts'!$B$35:$C$35</c:f>
              <c:numCache>
                <c:formatCode>#,##0</c:formatCode>
                <c:ptCount val="2"/>
                <c:pt idx="0">
                  <c:v>733</c:v>
                </c:pt>
                <c:pt idx="1">
                  <c:v>1009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42-43AC-914C-59D189333AE0}"/>
            </c:ext>
          </c:extLst>
        </c:ser>
        <c:ser>
          <c:idx val="3"/>
          <c:order val="3"/>
          <c:tx>
            <c:strRef>
              <c:f>'Data for Charts'!$A$36</c:f>
              <c:strCache>
                <c:ptCount val="1"/>
                <c:pt idx="0">
                  <c:v>Engineering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cat>
            <c:strRef>
              <c:f>'Data for Charts'!$B$32:$C$32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'Data for Charts'!$B$36:$C$36</c:f>
              <c:numCache>
                <c:formatCode>#,##0</c:formatCode>
                <c:ptCount val="2"/>
                <c:pt idx="0">
                  <c:v>6354</c:v>
                </c:pt>
                <c:pt idx="1">
                  <c:v>1244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142-43AC-914C-59D189333AE0}"/>
            </c:ext>
          </c:extLst>
        </c:ser>
        <c:ser>
          <c:idx val="4"/>
          <c:order val="4"/>
          <c:tx>
            <c:strRef>
              <c:f>'Data for Charts'!$A$37</c:f>
              <c:strCache>
                <c:ptCount val="1"/>
                <c:pt idx="0">
                  <c:v>Human Sciences</c:v>
                </c:pt>
              </c:strCache>
            </c:strRef>
          </c:tx>
          <c:spPr>
            <a:solidFill>
              <a:srgbClr val="3A75C4"/>
            </a:solidFill>
          </c:spPr>
          <c:invertIfNegative val="0"/>
          <c:cat>
            <c:strRef>
              <c:f>'Data for Charts'!$B$32:$C$32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'Data for Charts'!$B$37:$C$37</c:f>
              <c:numCache>
                <c:formatCode>#,##0</c:formatCode>
                <c:ptCount val="2"/>
                <c:pt idx="0">
                  <c:v>741</c:v>
                </c:pt>
                <c:pt idx="1">
                  <c:v>2764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142-43AC-914C-59D189333AE0}"/>
            </c:ext>
          </c:extLst>
        </c:ser>
        <c:ser>
          <c:idx val="5"/>
          <c:order val="5"/>
          <c:tx>
            <c:strRef>
              <c:f>'Data for Charts'!$A$38</c:f>
              <c:strCache>
                <c:ptCount val="1"/>
                <c:pt idx="0">
                  <c:v>Liberal Arts and Sciences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cat>
            <c:strRef>
              <c:f>'Data for Charts'!$B$32:$C$32</c:f>
              <c:strCache>
                <c:ptCount val="2"/>
                <c:pt idx="0">
                  <c:v>Men</c:v>
                </c:pt>
                <c:pt idx="1">
                  <c:v>Women</c:v>
                </c:pt>
              </c:strCache>
            </c:strRef>
          </c:cat>
          <c:val>
            <c:numRef>
              <c:f>'Data for Charts'!$B$38:$C$38</c:f>
              <c:numCache>
                <c:formatCode>#,##0</c:formatCode>
                <c:ptCount val="2"/>
                <c:pt idx="0">
                  <c:v>3356</c:v>
                </c:pt>
                <c:pt idx="1">
                  <c:v>3439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142-43AC-914C-59D189333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480861840"/>
        <c:axId val="480862232"/>
      </c:barChart>
      <c:catAx>
        <c:axId val="4808618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 pitchFamily="34" charset="0"/>
                <a:ea typeface="Calibri"/>
                <a:cs typeface="Calibri"/>
              </a:defRPr>
            </a:pPr>
            <a:endParaRPr lang="en-US"/>
          </a:p>
        </c:txPr>
        <c:crossAx val="480862232"/>
        <c:crosses val="autoZero"/>
        <c:auto val="1"/>
        <c:lblAlgn val="ctr"/>
        <c:lblOffset val="100"/>
        <c:noMultiLvlLbl val="0"/>
      </c:catAx>
      <c:valAx>
        <c:axId val="48086223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Univers 45 Light" pitchFamily="34" charset="0"/>
                <a:ea typeface="Calibri"/>
                <a:cs typeface="Calibri"/>
              </a:defRPr>
            </a:pPr>
            <a:endParaRPr lang="en-US"/>
          </a:p>
        </c:txPr>
        <c:crossAx val="480861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978797907497428"/>
          <c:y val="0.15306126548322499"/>
          <c:w val="0.25838563214257504"/>
          <c:h val="0.54336749246544869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ysClr val="window" lastClr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Berkeley"/>
                <a:ea typeface="Berkeley"/>
                <a:cs typeface="Berkeley"/>
              </a:defRPr>
            </a:pPr>
            <a:r>
              <a:rPr lang="en-US"/>
              <a:t>Percent of Undergraduate Men and Women by College</a:t>
            </a:r>
          </a:p>
        </c:rich>
      </c:tx>
      <c:layout/>
      <c:overlay val="0"/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'Data for Charts'!$B$2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E1126"/>
            </a:solidFill>
          </c:spPr>
          <c:invertIfNegative val="0"/>
          <c:cat>
            <c:strRef>
              <c:f>('Data for Charts'!$A$3:$A$8,'Data for Charts'!$A$11)</c:f>
              <c:strCache>
                <c:ptCount val="7"/>
                <c:pt idx="0">
                  <c:v>Agriculture and Life Sciences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Sciences</c:v>
                </c:pt>
                <c:pt idx="5">
                  <c:v>Liberal Arts and Sciences</c:v>
                </c:pt>
                <c:pt idx="6">
                  <c:v>Total</c:v>
                </c:pt>
              </c:strCache>
            </c:strRef>
          </c:cat>
          <c:val>
            <c:numRef>
              <c:f>('Data for Charts'!$B$3:$B$8,'Data for Charts'!$B$11)</c:f>
              <c:numCache>
                <c:formatCode>#,##0</c:formatCode>
                <c:ptCount val="7"/>
                <c:pt idx="0">
                  <c:v>1894</c:v>
                </c:pt>
                <c:pt idx="1">
                  <c:v>3118</c:v>
                </c:pt>
                <c:pt idx="2">
                  <c:v>733</c:v>
                </c:pt>
                <c:pt idx="3">
                  <c:v>6354</c:v>
                </c:pt>
                <c:pt idx="4">
                  <c:v>741</c:v>
                </c:pt>
                <c:pt idx="5">
                  <c:v>3356</c:v>
                </c:pt>
                <c:pt idx="6">
                  <c:v>16196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83-41B2-9FBE-E57337A03520}"/>
            </c:ext>
          </c:extLst>
        </c:ser>
        <c:ser>
          <c:idx val="1"/>
          <c:order val="1"/>
          <c:tx>
            <c:strRef>
              <c:f>'Data for Charts'!$C$2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2BF49"/>
            </a:solidFill>
          </c:spPr>
          <c:invertIfNegative val="0"/>
          <c:cat>
            <c:strRef>
              <c:f>('Data for Charts'!$A$3:$A$8,'Data for Charts'!$A$11)</c:f>
              <c:strCache>
                <c:ptCount val="7"/>
                <c:pt idx="0">
                  <c:v>Agriculture and Life Sciences</c:v>
                </c:pt>
                <c:pt idx="1">
                  <c:v>Business</c:v>
                </c:pt>
                <c:pt idx="2">
                  <c:v>Design</c:v>
                </c:pt>
                <c:pt idx="3">
                  <c:v>Engineering</c:v>
                </c:pt>
                <c:pt idx="4">
                  <c:v>Human Sciences</c:v>
                </c:pt>
                <c:pt idx="5">
                  <c:v>Liberal Arts and Sciences</c:v>
                </c:pt>
                <c:pt idx="6">
                  <c:v>Total</c:v>
                </c:pt>
              </c:strCache>
            </c:strRef>
          </c:cat>
          <c:val>
            <c:numRef>
              <c:f>('Data for Charts'!$C$3:$C$8,'Data for Charts'!$C$11)</c:f>
              <c:numCache>
                <c:formatCode>#,##0</c:formatCode>
                <c:ptCount val="7"/>
                <c:pt idx="0">
                  <c:v>2275</c:v>
                </c:pt>
                <c:pt idx="1">
                  <c:v>1367</c:v>
                </c:pt>
                <c:pt idx="2">
                  <c:v>1009</c:v>
                </c:pt>
                <c:pt idx="3">
                  <c:v>1244</c:v>
                </c:pt>
                <c:pt idx="4">
                  <c:v>2764</c:v>
                </c:pt>
                <c:pt idx="5">
                  <c:v>3439</c:v>
                </c:pt>
                <c:pt idx="6">
                  <c:v>12098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83-41B2-9FBE-E57337A03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571256336"/>
        <c:axId val="571256728"/>
      </c:barChart>
      <c:catAx>
        <c:axId val="57125633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Berkeley"/>
                <a:ea typeface="Berkeley"/>
                <a:cs typeface="Berkeley"/>
              </a:defRPr>
            </a:pPr>
            <a:endParaRPr lang="en-US"/>
          </a:p>
        </c:txPr>
        <c:crossAx val="571256728"/>
        <c:crossesAt val="0"/>
        <c:auto val="1"/>
        <c:lblAlgn val="ctr"/>
        <c:lblOffset val="100"/>
        <c:noMultiLvlLbl val="0"/>
      </c:catAx>
      <c:valAx>
        <c:axId val="571256728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Univers 45 Light" pitchFamily="34" charset="0"/>
                <a:ea typeface="Univers 55"/>
                <a:cs typeface="Univers 55"/>
              </a:defRPr>
            </a:pPr>
            <a:endParaRPr lang="en-US"/>
          </a:p>
        </c:txPr>
        <c:crossAx val="571256336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86781771547555131"/>
          <c:y val="0.48082734382876979"/>
          <c:w val="0.11494274377159619"/>
          <c:h val="0.12389416221354804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Berkeley"/>
              <a:ea typeface="Berkeley"/>
              <a:cs typeface="Berkeley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1" l="1" r="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-175817</xdr:rowOff>
    </xdr:from>
    <xdr:to>
      <xdr:col>15</xdr:col>
      <xdr:colOff>576263</xdr:colOff>
      <xdr:row>0</xdr:row>
      <xdr:rowOff>-175817</xdr:rowOff>
    </xdr:to>
    <xdr:sp macro="" textlink="">
      <xdr:nvSpPr>
        <xdr:cNvPr id="2722" name="Line 7"/>
        <xdr:cNvSpPr>
          <a:spLocks noChangeAspect="1" noChangeShapeType="1"/>
        </xdr:cNvSpPr>
      </xdr:nvSpPr>
      <xdr:spPr bwMode="auto">
        <a:xfrm>
          <a:off x="0" y="-175817"/>
          <a:ext cx="9894277" cy="0"/>
        </a:xfrm>
        <a:prstGeom prst="lin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74</xdr:colOff>
      <xdr:row>0</xdr:row>
      <xdr:rowOff>46303</xdr:rowOff>
    </xdr:from>
    <xdr:to>
      <xdr:col>15</xdr:col>
      <xdr:colOff>6938</xdr:colOff>
      <xdr:row>1</xdr:row>
      <xdr:rowOff>3798</xdr:rowOff>
    </xdr:to>
    <xdr:grpSp>
      <xdr:nvGrpSpPr>
        <xdr:cNvPr id="2704" name="Group 5"/>
        <xdr:cNvGrpSpPr>
          <a:grpSpLocks noChangeAspect="1"/>
        </xdr:cNvGrpSpPr>
      </xdr:nvGrpSpPr>
      <xdr:grpSpPr bwMode="auto">
        <a:xfrm>
          <a:off x="74" y="46303"/>
          <a:ext cx="9341364" cy="140058"/>
          <a:chOff x="1" y="19"/>
          <a:chExt cx="874" cy="10"/>
        </a:xfrm>
      </xdr:grpSpPr>
      <xdr:pic>
        <xdr:nvPicPr>
          <xdr:cNvPr id="2717" name="Picture 6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" y="19"/>
            <a:ext cx="98" cy="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18" name="Line 7"/>
          <xdr:cNvSpPr>
            <a:spLocks noChangeAspect="1" noChangeShapeType="1"/>
          </xdr:cNvSpPr>
        </xdr:nvSpPr>
        <xdr:spPr bwMode="auto">
          <a:xfrm>
            <a:off x="1" y="29"/>
            <a:ext cx="87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-2363</xdr:colOff>
      <xdr:row>56</xdr:row>
      <xdr:rowOff>52529</xdr:rowOff>
    </xdr:from>
    <xdr:to>
      <xdr:col>15</xdr:col>
      <xdr:colOff>4847</xdr:colOff>
      <xdr:row>57</xdr:row>
      <xdr:rowOff>0</xdr:rowOff>
    </xdr:to>
    <xdr:grpSp>
      <xdr:nvGrpSpPr>
        <xdr:cNvPr id="2707" name="Group 5"/>
        <xdr:cNvGrpSpPr>
          <a:grpSpLocks noChangeAspect="1"/>
        </xdr:cNvGrpSpPr>
      </xdr:nvGrpSpPr>
      <xdr:grpSpPr bwMode="auto">
        <a:xfrm>
          <a:off x="-2363" y="10752279"/>
          <a:ext cx="9341710" cy="137971"/>
          <a:chOff x="0" y="20"/>
          <a:chExt cx="876" cy="9"/>
        </a:xfrm>
      </xdr:grpSpPr>
      <xdr:pic>
        <xdr:nvPicPr>
          <xdr:cNvPr id="2715" name="Picture 6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20"/>
            <a:ext cx="98" cy="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16" name="Line 7"/>
          <xdr:cNvSpPr>
            <a:spLocks noChangeAspect="1" noChangeShapeType="1"/>
          </xdr:cNvSpPr>
        </xdr:nvSpPr>
        <xdr:spPr bwMode="auto">
          <a:xfrm>
            <a:off x="0" y="29"/>
            <a:ext cx="87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0</xdr:col>
      <xdr:colOff>76</xdr:colOff>
      <xdr:row>26</xdr:row>
      <xdr:rowOff>52573</xdr:rowOff>
    </xdr:from>
    <xdr:to>
      <xdr:col>15</xdr:col>
      <xdr:colOff>3788</xdr:colOff>
      <xdr:row>27</xdr:row>
      <xdr:rowOff>1</xdr:rowOff>
    </xdr:to>
    <xdr:grpSp>
      <xdr:nvGrpSpPr>
        <xdr:cNvPr id="2709" name="Group 5"/>
        <xdr:cNvGrpSpPr>
          <a:grpSpLocks noChangeAspect="1"/>
        </xdr:cNvGrpSpPr>
      </xdr:nvGrpSpPr>
      <xdr:grpSpPr bwMode="auto">
        <a:xfrm>
          <a:off x="76" y="5672323"/>
          <a:ext cx="9338212" cy="137928"/>
          <a:chOff x="1" y="20"/>
          <a:chExt cx="874" cy="9"/>
        </a:xfrm>
      </xdr:grpSpPr>
      <xdr:pic>
        <xdr:nvPicPr>
          <xdr:cNvPr id="2711" name="Picture 6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" y="20"/>
            <a:ext cx="98" cy="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712" name="Line 7"/>
          <xdr:cNvSpPr>
            <a:spLocks noChangeAspect="1" noChangeShapeType="1"/>
          </xdr:cNvSpPr>
        </xdr:nvSpPr>
        <xdr:spPr bwMode="auto">
          <a:xfrm>
            <a:off x="1" y="29"/>
            <a:ext cx="874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6</xdr:col>
      <xdr:colOff>246062</xdr:colOff>
      <xdr:row>30</xdr:row>
      <xdr:rowOff>20006</xdr:rowOff>
    </xdr:from>
    <xdr:to>
      <xdr:col>14</xdr:col>
      <xdr:colOff>735296</xdr:colOff>
      <xdr:row>49</xdr:row>
      <xdr:rowOff>36439</xdr:rowOff>
    </xdr:to>
    <xdr:graphicFrame macro="">
      <xdr:nvGraphicFramePr>
        <xdr:cNvPr id="27" name="Chart 20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702875</xdr:colOff>
      <xdr:row>60</xdr:row>
      <xdr:rowOff>109824</xdr:rowOff>
    </xdr:from>
    <xdr:to>
      <xdr:col>14</xdr:col>
      <xdr:colOff>173935</xdr:colOff>
      <xdr:row>83</xdr:row>
      <xdr:rowOff>119348</xdr:rowOff>
    </xdr:to>
    <xdr:graphicFrame macro="">
      <xdr:nvGraphicFramePr>
        <xdr:cNvPr id="28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45140</xdr:colOff>
      <xdr:row>30</xdr:row>
      <xdr:rowOff>17696</xdr:rowOff>
    </xdr:from>
    <xdr:to>
      <xdr:col>6</xdr:col>
      <xdr:colOff>71436</xdr:colOff>
      <xdr:row>49</xdr:row>
      <xdr:rowOff>34372</xdr:rowOff>
    </xdr:to>
    <xdr:graphicFrame macro="">
      <xdr:nvGraphicFramePr>
        <xdr:cNvPr id="35" name="Chart 1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showGridLines="0" tabSelected="1" view="pageBreakPreview" topLeftCell="A19" zoomScale="120" zoomScaleNormal="120" zoomScaleSheetLayoutView="120" workbookViewId="0">
      <selection activeCell="I19" sqref="I19"/>
    </sheetView>
  </sheetViews>
  <sheetFormatPr defaultRowHeight="12.75"/>
  <cols>
    <col min="1" max="1" width="31.28515625" customWidth="1"/>
    <col min="2" max="2" width="7.28515625" customWidth="1"/>
    <col min="3" max="4" width="7.7109375" customWidth="1"/>
    <col min="5" max="5" width="11.7109375" customWidth="1"/>
    <col min="6" max="6" width="2.7109375" style="2" customWidth="1"/>
    <col min="7" max="7" width="7.28515625" customWidth="1"/>
    <col min="8" max="9" width="7.7109375" customWidth="1"/>
    <col min="10" max="10" width="11.7109375" customWidth="1"/>
    <col min="11" max="11" width="2.7109375" customWidth="1"/>
    <col min="12" max="12" width="7.28515625" customWidth="1"/>
    <col min="13" max="14" width="7.7109375" customWidth="1"/>
    <col min="15" max="15" width="11.7109375" customWidth="1"/>
  </cols>
  <sheetData>
    <row r="1" spans="1:17" ht="14.25" customHeight="1">
      <c r="A1" s="2"/>
      <c r="B1" s="3"/>
      <c r="C1" s="4"/>
      <c r="D1" s="4"/>
      <c r="E1" s="4"/>
      <c r="F1" s="4"/>
      <c r="G1" s="4"/>
      <c r="H1" s="4"/>
      <c r="I1" s="2"/>
      <c r="J1" s="2"/>
      <c r="K1" s="2"/>
      <c r="L1" s="2"/>
      <c r="M1" s="2"/>
      <c r="N1" s="2"/>
      <c r="O1" s="4"/>
      <c r="P1" s="4"/>
      <c r="Q1" s="2"/>
    </row>
    <row r="2" spans="1:17" ht="24" customHeight="1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4"/>
      <c r="Q2" s="2"/>
    </row>
    <row r="3" spans="1:17" ht="15" customHeight="1">
      <c r="A3" s="64" t="s">
        <v>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5"/>
      <c r="Q3" s="1"/>
    </row>
    <row r="4" spans="1:17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"/>
      <c r="Q4" s="1"/>
    </row>
    <row r="5" spans="1:17" s="13" customFormat="1" ht="15" customHeight="1">
      <c r="B5" s="62" t="s">
        <v>17</v>
      </c>
      <c r="C5" s="62"/>
      <c r="D5" s="62"/>
      <c r="E5" s="62"/>
      <c r="F5" s="14"/>
      <c r="G5" s="63" t="s">
        <v>18</v>
      </c>
      <c r="H5" s="63"/>
      <c r="I5" s="63"/>
      <c r="J5" s="63"/>
      <c r="K5" s="14"/>
      <c r="L5" s="63" t="s">
        <v>19</v>
      </c>
      <c r="M5" s="63"/>
      <c r="N5" s="63"/>
      <c r="O5" s="63"/>
      <c r="P5" s="26"/>
      <c r="Q5" s="27"/>
    </row>
    <row r="6" spans="1:17" s="13" customFormat="1" ht="22.9" customHeight="1">
      <c r="A6" s="15" t="s">
        <v>1</v>
      </c>
      <c r="B6" s="38" t="s">
        <v>2</v>
      </c>
      <c r="C6" s="38" t="s">
        <v>3</v>
      </c>
      <c r="D6" s="38" t="s">
        <v>0</v>
      </c>
      <c r="E6" s="10" t="s">
        <v>12</v>
      </c>
      <c r="F6" s="37"/>
      <c r="G6" s="38" t="s">
        <v>2</v>
      </c>
      <c r="H6" s="38" t="s">
        <v>3</v>
      </c>
      <c r="I6" s="38" t="s">
        <v>0</v>
      </c>
      <c r="J6" s="10" t="s">
        <v>12</v>
      </c>
      <c r="K6" s="39"/>
      <c r="L6" s="38" t="s">
        <v>2</v>
      </c>
      <c r="M6" s="38" t="s">
        <v>3</v>
      </c>
      <c r="N6" s="38" t="s">
        <v>0</v>
      </c>
      <c r="O6" s="49" t="s">
        <v>12</v>
      </c>
    </row>
    <row r="7" spans="1:17" s="34" customFormat="1" ht="20.100000000000001" customHeight="1">
      <c r="A7" s="25" t="s">
        <v>9</v>
      </c>
      <c r="B7" s="33">
        <v>1894</v>
      </c>
      <c r="C7" s="33">
        <v>2275</v>
      </c>
      <c r="D7" s="33">
        <f t="shared" ref="D7:D12" si="0">SUM(B7:C7)</f>
        <v>4169</v>
      </c>
      <c r="E7" s="32">
        <f t="shared" ref="E7:E12" si="1">C7/D7</f>
        <v>0.54569441112976735</v>
      </c>
      <c r="F7" s="29"/>
      <c r="G7" s="33">
        <v>367</v>
      </c>
      <c r="H7" s="33">
        <v>285</v>
      </c>
      <c r="I7" s="33">
        <f t="shared" ref="I7:I14" si="2">SUM(G7:H7)</f>
        <v>652</v>
      </c>
      <c r="J7" s="32">
        <f t="shared" ref="J7:J15" si="3">H7/I7</f>
        <v>0.43711656441717789</v>
      </c>
      <c r="K7" s="40"/>
      <c r="L7" s="44">
        <f t="shared" ref="L7:M12" si="4">SUM(B7,G7)</f>
        <v>2261</v>
      </c>
      <c r="M7" s="44">
        <f t="shared" si="4"/>
        <v>2560</v>
      </c>
      <c r="N7" s="44">
        <f t="shared" ref="N7:N14" si="5">SUM(L7:M7)</f>
        <v>4821</v>
      </c>
      <c r="O7" s="32">
        <f t="shared" ref="O7:O15" si="6">M7/N7</f>
        <v>0.53101016386641775</v>
      </c>
    </row>
    <row r="8" spans="1:17" s="31" customFormat="1" ht="20.100000000000001" customHeight="1">
      <c r="A8" s="24" t="s">
        <v>4</v>
      </c>
      <c r="B8" s="30">
        <v>3118</v>
      </c>
      <c r="C8" s="30">
        <v>1367</v>
      </c>
      <c r="D8" s="30">
        <f t="shared" si="0"/>
        <v>4485</v>
      </c>
      <c r="E8" s="28">
        <f t="shared" si="1"/>
        <v>0.30479375696767003</v>
      </c>
      <c r="F8" s="50"/>
      <c r="G8" s="30">
        <v>204</v>
      </c>
      <c r="H8" s="30">
        <v>131</v>
      </c>
      <c r="I8" s="30">
        <f t="shared" si="2"/>
        <v>335</v>
      </c>
      <c r="J8" s="28">
        <f t="shared" si="3"/>
        <v>0.39104477611940297</v>
      </c>
      <c r="K8" s="50"/>
      <c r="L8" s="56">
        <f t="shared" si="4"/>
        <v>3322</v>
      </c>
      <c r="M8" s="56">
        <f t="shared" si="4"/>
        <v>1498</v>
      </c>
      <c r="N8" s="56">
        <f t="shared" si="5"/>
        <v>4820</v>
      </c>
      <c r="O8" s="28">
        <f t="shared" si="6"/>
        <v>0.3107883817427386</v>
      </c>
    </row>
    <row r="9" spans="1:17" s="34" customFormat="1" ht="20.100000000000001" customHeight="1">
      <c r="A9" s="25" t="s">
        <v>5</v>
      </c>
      <c r="B9" s="33">
        <v>733</v>
      </c>
      <c r="C9" s="33">
        <v>1009</v>
      </c>
      <c r="D9" s="33">
        <f t="shared" si="0"/>
        <v>1742</v>
      </c>
      <c r="E9" s="32">
        <f t="shared" si="1"/>
        <v>0.57921928817451207</v>
      </c>
      <c r="F9" s="29"/>
      <c r="G9" s="33">
        <v>68</v>
      </c>
      <c r="H9" s="33">
        <v>95</v>
      </c>
      <c r="I9" s="33">
        <f t="shared" si="2"/>
        <v>163</v>
      </c>
      <c r="J9" s="32">
        <f t="shared" si="3"/>
        <v>0.58282208588957052</v>
      </c>
      <c r="K9" s="40"/>
      <c r="L9" s="44">
        <f t="shared" si="4"/>
        <v>801</v>
      </c>
      <c r="M9" s="44">
        <f t="shared" si="4"/>
        <v>1104</v>
      </c>
      <c r="N9" s="44">
        <f t="shared" si="5"/>
        <v>1905</v>
      </c>
      <c r="O9" s="32">
        <f t="shared" si="6"/>
        <v>0.5795275590551181</v>
      </c>
    </row>
    <row r="10" spans="1:17" s="31" customFormat="1" ht="20.100000000000001" customHeight="1">
      <c r="A10" s="24" t="s">
        <v>6</v>
      </c>
      <c r="B10" s="30">
        <v>6354</v>
      </c>
      <c r="C10" s="30">
        <v>1244</v>
      </c>
      <c r="D10" s="30">
        <f t="shared" si="0"/>
        <v>7598</v>
      </c>
      <c r="E10" s="28">
        <f t="shared" si="1"/>
        <v>0.16372729665701499</v>
      </c>
      <c r="F10" s="50"/>
      <c r="G10" s="30">
        <v>898</v>
      </c>
      <c r="H10" s="30">
        <v>283</v>
      </c>
      <c r="I10" s="30">
        <f t="shared" si="2"/>
        <v>1181</v>
      </c>
      <c r="J10" s="28">
        <f t="shared" si="3"/>
        <v>0.23962743437764605</v>
      </c>
      <c r="K10" s="50"/>
      <c r="L10" s="56">
        <f t="shared" si="4"/>
        <v>7252</v>
      </c>
      <c r="M10" s="56">
        <f t="shared" si="4"/>
        <v>1527</v>
      </c>
      <c r="N10" s="56">
        <f t="shared" si="5"/>
        <v>8779</v>
      </c>
      <c r="O10" s="28">
        <f t="shared" si="6"/>
        <v>0.17393780612826062</v>
      </c>
    </row>
    <row r="11" spans="1:17" s="34" customFormat="1" ht="20.100000000000001" customHeight="1">
      <c r="A11" s="25" t="s">
        <v>7</v>
      </c>
      <c r="B11" s="33">
        <v>741</v>
      </c>
      <c r="C11" s="33">
        <v>2764</v>
      </c>
      <c r="D11" s="33">
        <f t="shared" si="0"/>
        <v>3505</v>
      </c>
      <c r="E11" s="32">
        <f t="shared" si="1"/>
        <v>0.78858773181169761</v>
      </c>
      <c r="F11" s="29"/>
      <c r="G11" s="33">
        <v>154</v>
      </c>
      <c r="H11" s="33">
        <v>465</v>
      </c>
      <c r="I11" s="33">
        <f t="shared" si="2"/>
        <v>619</v>
      </c>
      <c r="J11" s="32">
        <f t="shared" si="3"/>
        <v>0.7512116316639742</v>
      </c>
      <c r="K11" s="40"/>
      <c r="L11" s="44">
        <f t="shared" si="4"/>
        <v>895</v>
      </c>
      <c r="M11" s="44">
        <f t="shared" si="4"/>
        <v>3229</v>
      </c>
      <c r="N11" s="44">
        <f t="shared" si="5"/>
        <v>4124</v>
      </c>
      <c r="O11" s="32">
        <f t="shared" si="6"/>
        <v>0.78297769156159069</v>
      </c>
    </row>
    <row r="12" spans="1:17" s="31" customFormat="1" ht="20.100000000000001" customHeight="1">
      <c r="A12" s="24" t="s">
        <v>10</v>
      </c>
      <c r="B12" s="30">
        <v>3356</v>
      </c>
      <c r="C12" s="30">
        <v>3439</v>
      </c>
      <c r="D12" s="30">
        <f t="shared" si="0"/>
        <v>6795</v>
      </c>
      <c r="E12" s="28">
        <f t="shared" si="1"/>
        <v>0.50610743193524654</v>
      </c>
      <c r="F12" s="50"/>
      <c r="G12" s="30">
        <v>634</v>
      </c>
      <c r="H12" s="30">
        <v>446</v>
      </c>
      <c r="I12" s="30">
        <f t="shared" si="2"/>
        <v>1080</v>
      </c>
      <c r="J12" s="28">
        <f t="shared" si="3"/>
        <v>0.41296296296296298</v>
      </c>
      <c r="K12" s="51"/>
      <c r="L12" s="56">
        <f t="shared" si="4"/>
        <v>3990</v>
      </c>
      <c r="M12" s="56">
        <f t="shared" si="4"/>
        <v>3885</v>
      </c>
      <c r="N12" s="56">
        <f t="shared" si="5"/>
        <v>7875</v>
      </c>
      <c r="O12" s="28">
        <f t="shared" si="6"/>
        <v>0.49333333333333335</v>
      </c>
    </row>
    <row r="13" spans="1:17" s="34" customFormat="1" ht="20.100000000000001" customHeight="1">
      <c r="A13" s="25" t="s">
        <v>21</v>
      </c>
      <c r="B13" s="44" t="s">
        <v>20</v>
      </c>
      <c r="C13" s="44" t="s">
        <v>20</v>
      </c>
      <c r="D13" s="44" t="s">
        <v>20</v>
      </c>
      <c r="E13" s="47" t="s">
        <v>20</v>
      </c>
      <c r="F13" s="29"/>
      <c r="G13" s="33">
        <v>69</v>
      </c>
      <c r="H13" s="33">
        <v>80</v>
      </c>
      <c r="I13" s="33">
        <f t="shared" si="2"/>
        <v>149</v>
      </c>
      <c r="J13" s="32">
        <f t="shared" si="3"/>
        <v>0.53691275167785235</v>
      </c>
      <c r="K13" s="40"/>
      <c r="L13" s="33">
        <f t="shared" ref="L13:M14" si="7">G13</f>
        <v>69</v>
      </c>
      <c r="M13" s="33">
        <f t="shared" si="7"/>
        <v>80</v>
      </c>
      <c r="N13" s="33">
        <f t="shared" si="5"/>
        <v>149</v>
      </c>
      <c r="O13" s="32">
        <f t="shared" si="6"/>
        <v>0.53691275167785235</v>
      </c>
    </row>
    <row r="14" spans="1:17" s="31" customFormat="1" ht="20.100000000000001" customHeight="1">
      <c r="A14" s="35" t="s">
        <v>13</v>
      </c>
      <c r="B14" s="45" t="s">
        <v>20</v>
      </c>
      <c r="C14" s="45" t="s">
        <v>20</v>
      </c>
      <c r="D14" s="45" t="s">
        <v>20</v>
      </c>
      <c r="E14" s="48" t="s">
        <v>20</v>
      </c>
      <c r="F14" s="53"/>
      <c r="G14" s="36">
        <v>149</v>
      </c>
      <c r="H14" s="36">
        <v>170</v>
      </c>
      <c r="I14" s="55">
        <f t="shared" si="2"/>
        <v>319</v>
      </c>
      <c r="J14" s="54">
        <f t="shared" si="3"/>
        <v>0.5329153605015674</v>
      </c>
      <c r="K14" s="52"/>
      <c r="L14" s="57">
        <f t="shared" si="7"/>
        <v>149</v>
      </c>
      <c r="M14" s="57">
        <f t="shared" si="7"/>
        <v>170</v>
      </c>
      <c r="N14" s="57">
        <f t="shared" si="5"/>
        <v>319</v>
      </c>
      <c r="O14" s="54">
        <f t="shared" si="6"/>
        <v>0.5329153605015674</v>
      </c>
    </row>
    <row r="15" spans="1:17" s="34" customFormat="1" ht="20.100000000000001" customHeight="1">
      <c r="A15" s="25" t="s">
        <v>0</v>
      </c>
      <c r="B15" s="41">
        <f>SUM(B7:B12)</f>
        <v>16196</v>
      </c>
      <c r="C15" s="41">
        <f>SUM(C7:C12)</f>
        <v>12098</v>
      </c>
      <c r="D15" s="41">
        <f>SUM(D7:D12)</f>
        <v>28294</v>
      </c>
      <c r="E15" s="58">
        <f>C15/D15</f>
        <v>0.42758181946702484</v>
      </c>
      <c r="F15" s="42"/>
      <c r="G15" s="41">
        <f>SUM(G7:G14)</f>
        <v>2543</v>
      </c>
      <c r="H15" s="41">
        <f>SUM(H7:H14)</f>
        <v>1955</v>
      </c>
      <c r="I15" s="41">
        <f>SUM(I7:I14)</f>
        <v>4498</v>
      </c>
      <c r="J15" s="46">
        <f t="shared" si="3"/>
        <v>0.43463761671854156</v>
      </c>
      <c r="K15" s="43"/>
      <c r="L15" s="41">
        <f>SUM(L7:L14)</f>
        <v>18739</v>
      </c>
      <c r="M15" s="41">
        <f>SUM(M7:M14)</f>
        <v>14053</v>
      </c>
      <c r="N15" s="41">
        <f>SUM(N7:N14)</f>
        <v>32792</v>
      </c>
      <c r="O15" s="46">
        <f t="shared" si="6"/>
        <v>0.42854964625518421</v>
      </c>
    </row>
    <row r="16" spans="1:17" s="22" customFormat="1" ht="15" customHeight="1">
      <c r="A16" s="18"/>
      <c r="B16" s="19"/>
      <c r="C16" s="19"/>
      <c r="D16" s="19"/>
      <c r="E16" s="20"/>
      <c r="F16" s="12"/>
      <c r="G16" s="21"/>
      <c r="H16" s="21"/>
      <c r="I16" s="21"/>
      <c r="J16" s="20"/>
      <c r="K16" s="17"/>
      <c r="L16" s="21"/>
      <c r="M16" s="21"/>
      <c r="N16" s="21"/>
      <c r="O16" s="20"/>
    </row>
    <row r="17" spans="1:38" ht="15" customHeight="1">
      <c r="A17" s="59" t="s">
        <v>22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</row>
    <row r="18" spans="1:38" ht="15" customHeight="1">
      <c r="A18" s="59" t="s">
        <v>15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</row>
    <row r="19" spans="1:38" ht="15" customHeight="1">
      <c r="A19" s="59" t="s">
        <v>16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</row>
    <row r="20" spans="1:38" ht="1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ht="1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38" s="6" customFormat="1" ht="15" customHeight="1">
      <c r="A22" s="16" t="s">
        <v>14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38" ht="15" customHeight="1">
      <c r="A23" s="11" t="s">
        <v>23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38" ht="1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38" ht="15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7" spans="1:38" ht="15" customHeight="1">
      <c r="A27" s="2"/>
      <c r="B27" s="3"/>
      <c r="C27" s="4"/>
      <c r="D27" s="4"/>
      <c r="E27" s="4"/>
      <c r="F27" s="4"/>
      <c r="G27" s="4"/>
      <c r="H27" s="4"/>
      <c r="I27" s="2"/>
      <c r="J27" s="2"/>
      <c r="K27" s="2"/>
      <c r="L27" s="2"/>
      <c r="M27" s="2"/>
      <c r="N27" s="2"/>
      <c r="O27" s="4"/>
      <c r="P27" s="4"/>
      <c r="Q27" s="2"/>
    </row>
    <row r="28" spans="1:38" ht="24" customHeight="1">
      <c r="A28" s="7" t="s">
        <v>8</v>
      </c>
      <c r="B28" s="2"/>
      <c r="C28" s="2"/>
      <c r="D28" s="4"/>
      <c r="E28" s="4"/>
      <c r="F28" s="4"/>
      <c r="G28" s="4"/>
      <c r="H28" s="4"/>
      <c r="I28" s="2"/>
      <c r="L28" s="2"/>
      <c r="M28" s="2"/>
      <c r="N28" s="2"/>
      <c r="O28" s="4"/>
      <c r="P28" s="4"/>
      <c r="Q28" s="2"/>
    </row>
    <row r="29" spans="1:38" ht="15" customHeight="1">
      <c r="A29" s="8" t="s">
        <v>25</v>
      </c>
      <c r="B29" s="1"/>
      <c r="C29" s="1"/>
      <c r="D29" s="5"/>
      <c r="E29" s="5"/>
      <c r="F29" s="9"/>
      <c r="G29" s="5"/>
      <c r="H29" s="5"/>
      <c r="I29" s="1"/>
      <c r="L29" s="1"/>
      <c r="M29" s="1"/>
      <c r="N29" s="1"/>
      <c r="O29" s="5"/>
      <c r="P29" s="5"/>
      <c r="Q29" s="1"/>
    </row>
    <row r="30" spans="1:38" ht="13.9" customHeight="1"/>
    <row r="52" spans="1:17" s="6" customFormat="1" ht="15" customHeight="1">
      <c r="A52" s="60" t="s">
        <v>14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16"/>
    </row>
    <row r="53" spans="1:17" ht="15" customHeight="1">
      <c r="A53" s="11" t="s">
        <v>23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7" spans="1:17" ht="15" customHeight="1"/>
    <row r="58" spans="1:17" ht="24" customHeight="1">
      <c r="A58" s="7" t="s">
        <v>11</v>
      </c>
    </row>
    <row r="59" spans="1:17" ht="15" customHeight="1">
      <c r="A59" s="8" t="s">
        <v>26</v>
      </c>
    </row>
    <row r="84" spans="1:17" ht="15" customHeight="1"/>
    <row r="85" spans="1:17" ht="15" customHeight="1"/>
    <row r="86" spans="1:17" s="6" customFormat="1" ht="15" customHeight="1">
      <c r="A86" s="60" t="s">
        <v>14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16"/>
    </row>
    <row r="87" spans="1:17" ht="15" customHeight="1">
      <c r="A87" s="11" t="s">
        <v>23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</sheetData>
  <mergeCells count="7">
    <mergeCell ref="A52:P52"/>
    <mergeCell ref="A86:P86"/>
    <mergeCell ref="A2:O2"/>
    <mergeCell ref="B5:E5"/>
    <mergeCell ref="G5:J5"/>
    <mergeCell ref="L5:O5"/>
    <mergeCell ref="A3:O3"/>
  </mergeCells>
  <printOptions horizontalCentered="1"/>
  <pageMargins left="0.25" right="0.25" top="0.75" bottom="0.75" header="0.3" footer="0.3"/>
  <pageSetup scale="90" orientation="landscape" r:id="rId1"/>
  <rowBreaks count="2" manualBreakCount="2">
    <brk id="26" max="16383" man="1"/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workbookViewId="0">
      <selection activeCell="A39" sqref="A39:XFD39"/>
    </sheetView>
  </sheetViews>
  <sheetFormatPr defaultRowHeight="12.75"/>
  <cols>
    <col min="1" max="1" width="33" bestFit="1" customWidth="1"/>
  </cols>
  <sheetData>
    <row r="1" spans="1:3" ht="21" customHeight="1">
      <c r="A1" s="13"/>
      <c r="B1" s="62" t="s">
        <v>28</v>
      </c>
      <c r="C1" s="62"/>
    </row>
    <row r="2" spans="1:3">
      <c r="A2" s="15"/>
      <c r="B2" s="38" t="s">
        <v>2</v>
      </c>
      <c r="C2" s="38" t="s">
        <v>3</v>
      </c>
    </row>
    <row r="3" spans="1:3">
      <c r="A3" s="25" t="s">
        <v>9</v>
      </c>
      <c r="B3" s="33">
        <v>1894</v>
      </c>
      <c r="C3" s="33">
        <v>2275</v>
      </c>
    </row>
    <row r="4" spans="1:3">
      <c r="A4" s="24" t="s">
        <v>4</v>
      </c>
      <c r="B4" s="30">
        <v>3118</v>
      </c>
      <c r="C4" s="30">
        <v>1367</v>
      </c>
    </row>
    <row r="5" spans="1:3">
      <c r="A5" s="25" t="s">
        <v>5</v>
      </c>
      <c r="B5" s="33">
        <v>733</v>
      </c>
      <c r="C5" s="33">
        <v>1009</v>
      </c>
    </row>
    <row r="6" spans="1:3">
      <c r="A6" s="24" t="s">
        <v>6</v>
      </c>
      <c r="B6" s="30">
        <v>6354</v>
      </c>
      <c r="C6" s="30">
        <v>1244</v>
      </c>
    </row>
    <row r="7" spans="1:3">
      <c r="A7" s="25" t="s">
        <v>7</v>
      </c>
      <c r="B7" s="33">
        <v>741</v>
      </c>
      <c r="C7" s="33">
        <v>2764</v>
      </c>
    </row>
    <row r="8" spans="1:3">
      <c r="A8" s="24" t="s">
        <v>10</v>
      </c>
      <c r="B8" s="30">
        <v>3356</v>
      </c>
      <c r="C8" s="30">
        <v>3439</v>
      </c>
    </row>
    <row r="9" spans="1:3">
      <c r="A9" s="25" t="s">
        <v>27</v>
      </c>
      <c r="B9" s="44" t="s">
        <v>20</v>
      </c>
      <c r="C9" s="44" t="s">
        <v>20</v>
      </c>
    </row>
    <row r="10" spans="1:3">
      <c r="A10" s="35" t="s">
        <v>13</v>
      </c>
      <c r="B10" s="45" t="s">
        <v>20</v>
      </c>
      <c r="C10" s="45" t="s">
        <v>20</v>
      </c>
    </row>
    <row r="11" spans="1:3">
      <c r="A11" s="25" t="s">
        <v>0</v>
      </c>
      <c r="B11" s="41">
        <f>SUM(B3:B8)</f>
        <v>16196</v>
      </c>
      <c r="C11" s="41">
        <f>SUM(C3:C8)</f>
        <v>12098</v>
      </c>
    </row>
    <row r="12" spans="1:3" ht="12.75" customHeight="1"/>
    <row r="13" spans="1:3" ht="12.75" customHeight="1"/>
    <row r="14" spans="1:3" ht="12.75" customHeight="1"/>
    <row r="15" spans="1:3" ht="12.75" customHeight="1"/>
    <row r="16" spans="1:3" ht="24" customHeight="1">
      <c r="A16" s="13"/>
      <c r="B16" s="63" t="s">
        <v>29</v>
      </c>
      <c r="C16" s="63"/>
    </row>
    <row r="17" spans="1:3">
      <c r="A17" s="15"/>
      <c r="B17" s="38" t="s">
        <v>2</v>
      </c>
      <c r="C17" s="38" t="s">
        <v>3</v>
      </c>
    </row>
    <row r="18" spans="1:3">
      <c r="A18" s="25" t="s">
        <v>9</v>
      </c>
      <c r="B18" s="33">
        <v>367</v>
      </c>
      <c r="C18" s="33">
        <v>285</v>
      </c>
    </row>
    <row r="19" spans="1:3">
      <c r="A19" s="24" t="s">
        <v>4</v>
      </c>
      <c r="B19" s="30">
        <v>204</v>
      </c>
      <c r="C19" s="30">
        <v>131</v>
      </c>
    </row>
    <row r="20" spans="1:3">
      <c r="A20" s="25" t="s">
        <v>5</v>
      </c>
      <c r="B20" s="33">
        <v>68</v>
      </c>
      <c r="C20" s="33">
        <v>95</v>
      </c>
    </row>
    <row r="21" spans="1:3">
      <c r="A21" s="24" t="s">
        <v>6</v>
      </c>
      <c r="B21" s="30">
        <v>898</v>
      </c>
      <c r="C21" s="30">
        <v>283</v>
      </c>
    </row>
    <row r="22" spans="1:3">
      <c r="A22" s="25" t="s">
        <v>7</v>
      </c>
      <c r="B22" s="33">
        <v>154</v>
      </c>
      <c r="C22" s="33">
        <v>465</v>
      </c>
    </row>
    <row r="23" spans="1:3">
      <c r="A23" s="24" t="s">
        <v>10</v>
      </c>
      <c r="B23" s="30">
        <v>634</v>
      </c>
      <c r="C23" s="30">
        <v>446</v>
      </c>
    </row>
    <row r="24" spans="1:3">
      <c r="A24" s="25" t="s">
        <v>27</v>
      </c>
      <c r="B24" s="33">
        <v>69</v>
      </c>
      <c r="C24" s="33">
        <v>80</v>
      </c>
    </row>
    <row r="25" spans="1:3">
      <c r="A25" s="35" t="s">
        <v>13</v>
      </c>
      <c r="B25" s="36">
        <v>149</v>
      </c>
      <c r="C25" s="36">
        <v>170</v>
      </c>
    </row>
    <row r="26" spans="1:3">
      <c r="A26" s="25" t="s">
        <v>0</v>
      </c>
      <c r="B26" s="41">
        <f>SUM(B18:B25)</f>
        <v>2543</v>
      </c>
      <c r="C26" s="41">
        <f>SUM(C18:C25)</f>
        <v>1955</v>
      </c>
    </row>
    <row r="27" spans="1:3" ht="12.75" customHeight="1"/>
    <row r="28" spans="1:3" ht="12.75" customHeight="1"/>
    <row r="29" spans="1:3" ht="12.75" customHeight="1"/>
    <row r="30" spans="1:3" ht="12.75" customHeight="1"/>
    <row r="31" spans="1:3" ht="12.75" customHeight="1">
      <c r="A31" s="13"/>
      <c r="B31" s="62" t="s">
        <v>28</v>
      </c>
      <c r="C31" s="62"/>
    </row>
    <row r="32" spans="1:3">
      <c r="A32" s="15"/>
      <c r="B32" s="38" t="s">
        <v>2</v>
      </c>
      <c r="C32" s="38" t="s">
        <v>3</v>
      </c>
    </row>
    <row r="33" spans="1:3" ht="12.75" customHeight="1">
      <c r="A33" s="25" t="s">
        <v>9</v>
      </c>
      <c r="B33" s="33">
        <v>1894</v>
      </c>
      <c r="C33" s="33">
        <v>2275</v>
      </c>
    </row>
    <row r="34" spans="1:3">
      <c r="A34" s="24" t="s">
        <v>4</v>
      </c>
      <c r="B34" s="30">
        <v>3118</v>
      </c>
      <c r="C34" s="30">
        <v>1367</v>
      </c>
    </row>
    <row r="35" spans="1:3">
      <c r="A35" s="25" t="s">
        <v>5</v>
      </c>
      <c r="B35" s="33">
        <v>733</v>
      </c>
      <c r="C35" s="33">
        <v>1009</v>
      </c>
    </row>
    <row r="36" spans="1:3">
      <c r="A36" s="24" t="s">
        <v>6</v>
      </c>
      <c r="B36" s="30">
        <v>6354</v>
      </c>
      <c r="C36" s="30">
        <v>1244</v>
      </c>
    </row>
    <row r="37" spans="1:3">
      <c r="A37" s="25" t="s">
        <v>7</v>
      </c>
      <c r="B37" s="33">
        <v>741</v>
      </c>
      <c r="C37" s="33">
        <v>2764</v>
      </c>
    </row>
    <row r="38" spans="1:3">
      <c r="A38" s="24" t="s">
        <v>10</v>
      </c>
      <c r="B38" s="30">
        <v>3356</v>
      </c>
      <c r="C38" s="30">
        <v>3439</v>
      </c>
    </row>
    <row r="40" spans="1:3" ht="12.75" customHeight="1"/>
  </sheetData>
  <mergeCells count="3">
    <mergeCell ref="B1:C1"/>
    <mergeCell ref="B16:C16"/>
    <mergeCell ref="B31:C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Enrollment by Gender &amp; College</vt:lpstr>
      <vt:lpstr>Data for Charts</vt:lpstr>
      <vt:lpstr>'Enrollment by Gender &amp; College'!Print_Area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Dobbe, Nadine K [I RES]</cp:lastModifiedBy>
  <cp:lastPrinted>2019-10-10T17:57:40Z</cp:lastPrinted>
  <dcterms:created xsi:type="dcterms:W3CDTF">1999-11-29T21:12:46Z</dcterms:created>
  <dcterms:modified xsi:type="dcterms:W3CDTF">2019-10-10T17:57:48Z</dcterms:modified>
</cp:coreProperties>
</file>