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0520" windowHeight="11475"/>
  </bookViews>
  <sheets>
    <sheet name="Gift Activity" sheetId="1" r:id="rId1"/>
    <sheet name="Data for Chart" sheetId="3" r:id="rId2"/>
  </sheets>
  <definedNames>
    <definedName name="_xlnm.Print_Area" localSheetId="0">'Gift Activity'!$A$1:$BB$74</definedName>
  </definedNames>
  <calcPr calcId="162913"/>
</workbook>
</file>

<file path=xl/calcChain.xml><?xml version="1.0" encoding="utf-8"?>
<calcChain xmlns="http://schemas.openxmlformats.org/spreadsheetml/2006/main">
  <c r="B7" i="3" l="1"/>
  <c r="AT33" i="1"/>
  <c r="AV33" i="1" s="1"/>
  <c r="AJ33" i="1"/>
  <c r="AL30" i="1" s="1"/>
  <c r="AV29" i="1"/>
  <c r="BB11" i="1"/>
  <c r="BB18" i="1" s="1"/>
  <c r="AV30" i="1" l="1"/>
  <c r="AV31" i="1"/>
  <c r="AL31" i="1"/>
  <c r="AL33" i="1"/>
  <c r="AL29" i="1"/>
  <c r="AV32" i="1"/>
  <c r="AX11" i="1" l="1"/>
  <c r="AX18" i="1" s="1"/>
  <c r="AV11" i="1" l="1"/>
  <c r="AV18" i="1" s="1"/>
</calcChain>
</file>

<file path=xl/sharedStrings.xml><?xml version="1.0" encoding="utf-8"?>
<sst xmlns="http://schemas.openxmlformats.org/spreadsheetml/2006/main" count="61" uniqueCount="55">
  <si>
    <t xml:space="preserve"> </t>
  </si>
  <si>
    <t xml:space="preserve"> Fiscal Year</t>
  </si>
  <si>
    <t>Trust and Annuity Gifts</t>
  </si>
  <si>
    <t>1998-1999</t>
  </si>
  <si>
    <t>1993-1994</t>
  </si>
  <si>
    <t>1994-1995</t>
  </si>
  <si>
    <t>1995-1996</t>
  </si>
  <si>
    <t>1996-1997</t>
  </si>
  <si>
    <t>Total Gift Receipts</t>
  </si>
  <si>
    <t>1997-1998</t>
  </si>
  <si>
    <t>Gift Activity (in thousands)</t>
  </si>
  <si>
    <t>1999-2000</t>
  </si>
  <si>
    <t>Total Gift Income</t>
  </si>
  <si>
    <t>Total</t>
  </si>
  <si>
    <t>Office of Institutional Research (Source: ISU Foundation)</t>
  </si>
  <si>
    <t>2000-2001</t>
  </si>
  <si>
    <t>2001-2002</t>
  </si>
  <si>
    <t>Pledge Commitments</t>
  </si>
  <si>
    <t>Bequests and Insurance</t>
  </si>
  <si>
    <t>Commitments</t>
  </si>
  <si>
    <t>Receipts</t>
  </si>
  <si>
    <t>Outright Gifts and Payments</t>
  </si>
  <si>
    <t>New Commitments</t>
  </si>
  <si>
    <t>Previous Commitments</t>
  </si>
  <si>
    <t xml:space="preserve">Less Payments on </t>
  </si>
  <si>
    <t>2002-2003</t>
  </si>
  <si>
    <t>Individuals</t>
  </si>
  <si>
    <t>Corporations</t>
  </si>
  <si>
    <t>Foundations</t>
  </si>
  <si>
    <t>Student Financial Aid</t>
  </si>
  <si>
    <t>Faculty and Staff Support</t>
  </si>
  <si>
    <t>Colleges/Admin. Support</t>
  </si>
  <si>
    <t>Buildings/Maintenance</t>
  </si>
  <si>
    <t>2003-2004</t>
  </si>
  <si>
    <t>2004-2005</t>
  </si>
  <si>
    <t>2005-2006</t>
  </si>
  <si>
    <t>2006-2007</t>
  </si>
  <si>
    <t>2008-2009</t>
  </si>
  <si>
    <t>2009-2010</t>
  </si>
  <si>
    <t>2007-2008</t>
  </si>
  <si>
    <t>2010-2011</t>
  </si>
  <si>
    <t>2011-2012</t>
  </si>
  <si>
    <t>2012-2013</t>
  </si>
  <si>
    <t>2013-2014</t>
  </si>
  <si>
    <t>2014-2015</t>
  </si>
  <si>
    <t>2015-2016</t>
  </si>
  <si>
    <r>
      <t xml:space="preserve">1 </t>
    </r>
    <r>
      <rPr>
        <b/>
        <sz val="10"/>
        <rFont val="Berkeley"/>
      </rPr>
      <t>Increase of gifts in 2003-2004 is mainly due to a gift-in-kind of software worth $141 million dollars. (subscript was after Outright Gifts…)</t>
    </r>
  </si>
  <si>
    <r>
      <t xml:space="preserve">2 </t>
    </r>
    <r>
      <rPr>
        <b/>
        <sz val="10"/>
        <rFont val="Berkeley"/>
      </rPr>
      <t>Beginning in 2005, gifts received directly by the University are included in the Foundation’s reporting of gift activity.  (subscript was after Univ. Gifts)</t>
    </r>
  </si>
  <si>
    <t>on Previous Commitments</t>
  </si>
  <si>
    <t>University Gifts</t>
  </si>
  <si>
    <t>2017-2018</t>
  </si>
  <si>
    <t>2018-2019</t>
  </si>
  <si>
    <t>By Donor Source 2018-2019</t>
  </si>
  <si>
    <t>By Donor Designation 2018-2019</t>
  </si>
  <si>
    <t>Last Updated: 1/6/2020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</si>
</sst>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4" formatCode="_(&quot;$&quot;* #,##0.00_);_(&quot;$&quot;* \(#,##0.00\);_(&quot;$&quot;* &quot;-&quot;??_);_(@_)"/>
    <numFmt numFmtId="164" formatCode="&quot;$&quot;??,???,???"/>
    <numFmt numFmtId="165" formatCode="\ \ \ ?,???,???"/>
    <numFmt numFmtId="166" formatCode="???.0%"/>
    <numFmt numFmtId="167" formatCode="&quot;$&quot;??,???"/>
    <numFmt numFmtId="168" formatCode="&quot;$&quot;???,???"/>
    <numFmt numFmtId="169" formatCode="&quot;$&quot;#,##0"/>
    <numFmt numFmtId="170" formatCode="0.0%"/>
  </numFmts>
  <fonts count="43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sz val="10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name val="Univers 55"/>
    </font>
    <font>
      <b/>
      <sz val="8"/>
      <name val="Univers 55"/>
    </font>
    <font>
      <b/>
      <vertAlign val="superscript"/>
      <sz val="10"/>
      <name val="Berkeley"/>
    </font>
    <font>
      <b/>
      <sz val="10"/>
      <name val="Berkeley"/>
    </font>
    <font>
      <b/>
      <sz val="9"/>
      <name val="Univers 45 Light"/>
    </font>
    <font>
      <b/>
      <sz val="9"/>
      <name val="Univers LT Std 45 Light"/>
      <family val="2"/>
    </font>
    <font>
      <sz val="9"/>
      <name val="Univers 55"/>
      <family val="2"/>
    </font>
    <font>
      <sz val="9"/>
      <color rgb="FFFF0000"/>
      <name val="Univers 55"/>
      <family val="2"/>
    </font>
    <font>
      <b/>
      <sz val="9"/>
      <name val="Univers 55"/>
    </font>
    <font>
      <sz val="10"/>
      <name val="Univers 55"/>
    </font>
    <font>
      <sz val="8"/>
      <name val="Univers 55"/>
      <family val="2"/>
    </font>
    <font>
      <sz val="9"/>
      <name val="Univers LT Std 45 Light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1" applyNumberFormat="0" applyAlignment="0" applyProtection="0"/>
    <xf numFmtId="0" fontId="14" fillId="15" borderId="2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6" borderId="0" applyNumberFormat="0" applyBorder="0" applyAlignment="0" applyProtection="0"/>
    <xf numFmtId="0" fontId="23" fillId="4" borderId="7" applyNumberFormat="0" applyFont="0" applyAlignment="0" applyProtection="0"/>
    <xf numFmtId="0" fontId="24" fillId="1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4" fontId="4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 applyBorder="1"/>
    <xf numFmtId="5" fontId="9" fillId="0" borderId="0" xfId="0" applyNumberFormat="1" applyFont="1" applyFill="1" applyAlignment="1">
      <alignment horizontal="right"/>
    </xf>
    <xf numFmtId="166" fontId="9" fillId="0" borderId="0" xfId="39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165" fontId="9" fillId="0" borderId="0" xfId="0" applyNumberFormat="1" applyFont="1" applyFill="1" applyAlignment="1"/>
    <xf numFmtId="164" fontId="9" fillId="0" borderId="0" xfId="0" applyNumberFormat="1" applyFont="1" applyFill="1" applyAlignment="1"/>
    <xf numFmtId="0" fontId="9" fillId="0" borderId="0" xfId="0" applyFont="1" applyFill="1" applyAlignment="1"/>
    <xf numFmtId="169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Fill="1"/>
    <xf numFmtId="9" fontId="0" fillId="0" borderId="0" xfId="39" applyFont="1"/>
    <xf numFmtId="0" fontId="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/>
    <xf numFmtId="168" fontId="30" fillId="0" borderId="0" xfId="0" applyNumberFormat="1" applyFont="1" applyFill="1" applyAlignment="1">
      <alignment horizontal="right"/>
    </xf>
    <xf numFmtId="164" fontId="32" fillId="0" borderId="0" xfId="0" applyNumberFormat="1" applyFont="1" applyFill="1" applyAlignment="1"/>
    <xf numFmtId="0" fontId="33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35" fillId="0" borderId="11" xfId="0" applyFont="1" applyFill="1" applyBorder="1" applyAlignment="1"/>
    <xf numFmtId="0" fontId="35" fillId="0" borderId="0" xfId="0" applyFont="1" applyFill="1" applyBorder="1" applyAlignment="1"/>
    <xf numFmtId="165" fontId="32" fillId="0" borderId="10" xfId="0" applyNumberFormat="1" applyFont="1" applyFill="1" applyBorder="1" applyAlignment="1">
      <alignment vertical="center"/>
    </xf>
    <xf numFmtId="165" fontId="31" fillId="0" borderId="0" xfId="0" applyNumberFormat="1" applyFont="1" applyFill="1" applyAlignment="1">
      <alignment vertical="top"/>
    </xf>
    <xf numFmtId="165" fontId="31" fillId="0" borderId="10" xfId="0" applyNumberFormat="1" applyFont="1" applyFill="1" applyBorder="1" applyAlignment="1">
      <alignment vertical="top"/>
    </xf>
    <xf numFmtId="164" fontId="31" fillId="0" borderId="10" xfId="0" applyNumberFormat="1" applyFont="1" applyFill="1" applyBorder="1" applyAlignment="1">
      <alignment vertical="top"/>
    </xf>
    <xf numFmtId="164" fontId="31" fillId="0" borderId="0" xfId="0" applyNumberFormat="1" applyFont="1" applyFill="1" applyAlignment="1">
      <alignment vertical="top"/>
    </xf>
    <xf numFmtId="0" fontId="31" fillId="0" borderId="0" xfId="0" applyFont="1" applyFill="1" applyAlignment="1">
      <alignment vertical="center"/>
    </xf>
    <xf numFmtId="164" fontId="32" fillId="0" borderId="0" xfId="0" applyNumberFormat="1" applyFont="1" applyFill="1" applyAlignment="1">
      <alignment vertical="center"/>
    </xf>
    <xf numFmtId="165" fontId="32" fillId="0" borderId="0" xfId="0" applyNumberFormat="1" applyFont="1" applyFill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169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Border="1" applyAlignment="1">
      <alignment vertical="top"/>
    </xf>
    <xf numFmtId="167" fontId="29" fillId="0" borderId="0" xfId="0" applyNumberFormat="1" applyFont="1" applyFill="1" applyAlignment="1">
      <alignment horizontal="right" vertical="center"/>
    </xf>
    <xf numFmtId="5" fontId="29" fillId="0" borderId="0" xfId="0" applyNumberFormat="1" applyFont="1" applyFill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4" fontId="29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top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/>
    <xf numFmtId="0" fontId="36" fillId="0" borderId="1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164" fontId="37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5" fontId="37" fillId="0" borderId="0" xfId="0" applyNumberFormat="1" applyFont="1" applyFill="1" applyAlignment="1">
      <alignment horizontal="right" vertical="center"/>
    </xf>
    <xf numFmtId="165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right" vertical="center"/>
    </xf>
    <xf numFmtId="165" fontId="37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horizontal="right" vertical="top"/>
    </xf>
    <xf numFmtId="5" fontId="37" fillId="0" borderId="0" xfId="0" applyNumberFormat="1" applyFont="1" applyFill="1" applyAlignment="1">
      <alignment horizontal="right" vertical="top"/>
    </xf>
    <xf numFmtId="164" fontId="37" fillId="0" borderId="0" xfId="0" applyNumberFormat="1" applyFont="1" applyFill="1" applyBorder="1" applyAlignment="1"/>
    <xf numFmtId="164" fontId="37" fillId="0" borderId="0" xfId="0" applyNumberFormat="1" applyFont="1" applyFill="1" applyAlignment="1"/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top"/>
    </xf>
    <xf numFmtId="37" fontId="37" fillId="0" borderId="10" xfId="0" applyNumberFormat="1" applyFont="1" applyFill="1" applyBorder="1" applyAlignment="1">
      <alignment horizontal="right" vertical="top"/>
    </xf>
    <xf numFmtId="5" fontId="37" fillId="0" borderId="10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165" fontId="3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165" fontId="36" fillId="0" borderId="0" xfId="0" applyNumberFormat="1" applyFont="1" applyFill="1" applyAlignment="1"/>
    <xf numFmtId="167" fontId="36" fillId="0" borderId="0" xfId="0" applyNumberFormat="1" applyFont="1" applyFill="1" applyAlignment="1">
      <alignment horizontal="right"/>
    </xf>
    <xf numFmtId="168" fontId="36" fillId="0" borderId="0" xfId="0" applyNumberFormat="1" applyFont="1" applyFill="1" applyAlignment="1">
      <alignment horizontal="right"/>
    </xf>
    <xf numFmtId="5" fontId="36" fillId="0" borderId="0" xfId="0" applyNumberFormat="1" applyFont="1" applyFill="1" applyAlignment="1">
      <alignment horizontal="right"/>
    </xf>
    <xf numFmtId="164" fontId="36" fillId="0" borderId="0" xfId="0" applyNumberFormat="1" applyFont="1" applyFill="1" applyAlignment="1"/>
    <xf numFmtId="3" fontId="37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" fontId="41" fillId="0" borderId="0" xfId="0" applyNumberFormat="1" applyFont="1" applyFill="1" applyAlignment="1">
      <alignment horizontal="right" vertical="center"/>
    </xf>
    <xf numFmtId="165" fontId="41" fillId="0" borderId="0" xfId="0" applyNumberFormat="1" applyFont="1" applyFill="1" applyAlignment="1">
      <alignment vertical="center"/>
    </xf>
    <xf numFmtId="3" fontId="41" fillId="0" borderId="0" xfId="0" applyNumberFormat="1" applyFont="1" applyFill="1" applyAlignment="1">
      <alignment horizontal="right" vertical="top"/>
    </xf>
    <xf numFmtId="0" fontId="41" fillId="0" borderId="0" xfId="0" applyFont="1" applyFill="1" applyAlignment="1">
      <alignment vertical="center"/>
    </xf>
    <xf numFmtId="37" fontId="41" fillId="0" borderId="10" xfId="0" applyNumberFormat="1" applyFont="1" applyFill="1" applyBorder="1" applyAlignment="1">
      <alignment horizontal="right" vertical="top"/>
    </xf>
    <xf numFmtId="3" fontId="41" fillId="0" borderId="0" xfId="43" applyNumberFormat="1" applyFont="1" applyFill="1" applyAlignment="1">
      <alignment horizontal="right" vertical="center"/>
    </xf>
    <xf numFmtId="9" fontId="0" fillId="0" borderId="0" xfId="0" applyNumberFormat="1"/>
    <xf numFmtId="3" fontId="39" fillId="0" borderId="0" xfId="0" applyNumberFormat="1" applyFont="1" applyFill="1" applyAlignment="1">
      <alignment horizontal="left" vertical="center"/>
    </xf>
    <xf numFmtId="3" fontId="39" fillId="0" borderId="0" xfId="0" applyNumberFormat="1" applyFont="1" applyFill="1" applyAlignment="1">
      <alignment horizontal="right" vertical="center"/>
    </xf>
    <xf numFmtId="170" fontId="37" fillId="0" borderId="0" xfId="39" applyNumberFormat="1" applyFont="1" applyFill="1" applyAlignment="1">
      <alignment horizontal="right" vertical="center"/>
    </xf>
    <xf numFmtId="0" fontId="6" fillId="0" borderId="10" xfId="0" applyFont="1" applyFill="1" applyBorder="1" applyAlignment="1"/>
    <xf numFmtId="3" fontId="39" fillId="0" borderId="10" xfId="0" applyNumberFormat="1" applyFont="1" applyFill="1" applyBorder="1" applyAlignment="1">
      <alignment horizontal="lef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170" fontId="37" fillId="0" borderId="10" xfId="39" applyNumberFormat="1" applyFont="1" applyFill="1" applyBorder="1" applyAlignment="1">
      <alignment horizontal="right" vertical="center"/>
    </xf>
    <xf numFmtId="164" fontId="36" fillId="0" borderId="11" xfId="0" applyNumberFormat="1" applyFont="1" applyFill="1" applyBorder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5" fontId="36" fillId="0" borderId="0" xfId="0" applyNumberFormat="1" applyFont="1" applyFill="1" applyAlignment="1">
      <alignment horizontal="right" vertical="center"/>
    </xf>
    <xf numFmtId="167" fontId="36" fillId="0" borderId="11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64" fontId="3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Berkeley" pitchFamily="18" charset="0"/>
                <a:ea typeface="+mn-ea"/>
                <a:cs typeface="+mn-cs"/>
              </a:defRPr>
            </a:pPr>
            <a:r>
              <a:rPr lang="en-US" sz="1600">
                <a:latin typeface="Berkeley" pitchFamily="18" charset="0"/>
              </a:rPr>
              <a:t>Donor Designation for Gifts</a:t>
            </a:r>
          </a:p>
          <a:p>
            <a:pPr>
              <a:defRPr sz="1600">
                <a:latin typeface="Berkeley" pitchFamily="18" charset="0"/>
              </a:defRPr>
            </a:pPr>
            <a:r>
              <a:rPr lang="en-US" sz="1600">
                <a:latin typeface="Berkeley" pitchFamily="18" charset="0"/>
              </a:rPr>
              <a:t>2018-2019</a:t>
            </a:r>
          </a:p>
        </c:rich>
      </c:tx>
      <c:layout>
        <c:manualLayout>
          <c:xMode val="edge"/>
          <c:yMode val="edge"/>
          <c:x val="0.30953064180167644"/>
          <c:y val="2.122257957191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Berkeley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59-4E22-9D1D-4913079224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9-4E22-9D1D-4913079224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59-4E22-9D1D-491307922405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59-4E22-9D1D-491307922405}"/>
              </c:ext>
            </c:extLst>
          </c:dPt>
          <c:dLbls>
            <c:dLbl>
              <c:idx val="0"/>
              <c:layout>
                <c:manualLayout>
                  <c:x val="1.5437510470765466E-2"/>
                  <c:y val="-5.66910517824326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7684609534389"/>
                      <c:h val="0.131592813308478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659-4E22-9D1D-491307922405}"/>
                </c:ext>
              </c:extLst>
            </c:dLbl>
            <c:dLbl>
              <c:idx val="1"/>
              <c:layout>
                <c:manualLayout>
                  <c:x val="5.2241531212107145E-2"/>
                  <c:y val="9.2601641344127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62445703059044"/>
                      <c:h val="0.133430852833536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659-4E22-9D1D-491307922405}"/>
                </c:ext>
              </c:extLst>
            </c:dLbl>
            <c:dLbl>
              <c:idx val="2"/>
              <c:layout>
                <c:manualLayout>
                  <c:x val="-2.29008209080248E-2"/>
                  <c:y val="5.5299755288638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835483330541"/>
                      <c:h val="0.15975294623843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659-4E22-9D1D-491307922405}"/>
                </c:ext>
              </c:extLst>
            </c:dLbl>
            <c:dLbl>
              <c:idx val="3"/>
              <c:layout>
                <c:manualLayout>
                  <c:x val="-5.4995392863126165E-2"/>
                  <c:y val="2.1068452184511643E-2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>
                      <a:defRPr sz="1050" b="0" i="0" u="none" strike="noStrike" kern="1200" baseline="0">
                        <a:solidFill>
                          <a:schemeClr val="tx1"/>
                        </a:solidFill>
                        <a:latin typeface="Univers 55" pitchFamily="34" charset="0"/>
                        <a:ea typeface="+mn-ea"/>
                        <a:cs typeface="+mn-cs"/>
                      </a:defRPr>
                    </a:pPr>
                    <a:r>
                      <a:rPr lang="en-US" sz="1050"/>
                      <a:t>Buildings/Maintenance
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88707598223059"/>
                      <c:h val="0.145385893092251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659-4E22-9D1D-491307922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Univers 55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Chart'!$A$2:$A$5</c:f>
              <c:strCache>
                <c:ptCount val="4"/>
                <c:pt idx="0">
                  <c:v>Student Financial Aid</c:v>
                </c:pt>
                <c:pt idx="1">
                  <c:v>Faculty and Staff Support</c:v>
                </c:pt>
                <c:pt idx="2">
                  <c:v>Colleges/Admin. Support</c:v>
                </c:pt>
                <c:pt idx="3">
                  <c:v>Buildings/Maintenance</c:v>
                </c:pt>
              </c:strCache>
            </c:strRef>
          </c:cat>
          <c:val>
            <c:numRef>
              <c:f>'Data for Chart'!$B$2:$B$5</c:f>
              <c:numCache>
                <c:formatCode>0%</c:formatCode>
                <c:ptCount val="4"/>
                <c:pt idx="0">
                  <c:v>0.28000000000000003</c:v>
                </c:pt>
                <c:pt idx="1">
                  <c:v>0.08</c:v>
                </c:pt>
                <c:pt idx="2">
                  <c:v>0.39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59-4E22-9D1D-49130792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-119498</xdr:rowOff>
    </xdr:from>
    <xdr:to>
      <xdr:col>47</xdr:col>
      <xdr:colOff>579341</xdr:colOff>
      <xdr:row>0</xdr:row>
      <xdr:rowOff>-119498</xdr:rowOff>
    </xdr:to>
    <xdr:sp macro="" textlink="">
      <xdr:nvSpPr>
        <xdr:cNvPr id="1067" name="Line 1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ShapeType="1"/>
        </xdr:cNvSpPr>
      </xdr:nvSpPr>
      <xdr:spPr bwMode="auto">
        <a:xfrm>
          <a:off x="7938" y="-119498"/>
          <a:ext cx="76809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817565</xdr:colOff>
      <xdr:row>39</xdr:row>
      <xdr:rowOff>7937</xdr:rowOff>
    </xdr:from>
    <xdr:to>
      <xdr:col>49</xdr:col>
      <xdr:colOff>71438</xdr:colOff>
      <xdr:row>67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55565</xdr:rowOff>
    </xdr:from>
    <xdr:to>
      <xdr:col>54</xdr:col>
      <xdr:colOff>7937</xdr:colOff>
      <xdr:row>1</xdr:row>
      <xdr:rowOff>0</xdr:rowOff>
    </xdr:to>
    <xdr:grpSp>
      <xdr:nvGrpSpPr>
        <xdr:cNvPr id="6" name="Group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0" y="55565"/>
          <a:ext cx="10088562" cy="134935"/>
          <a:chOff x="1" y="11"/>
          <a:chExt cx="842" cy="18"/>
        </a:xfrm>
      </xdr:grpSpPr>
      <xdr:pic>
        <xdr:nvPicPr>
          <xdr:cNvPr id="7" name="Picture 15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" y="11"/>
            <a:ext cx="114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Line 16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84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20"/>
  <sheetViews>
    <sheetView showGridLines="0" tabSelected="1" zoomScale="120" zoomScaleNormal="120" zoomScaleSheetLayoutView="120" workbookViewId="0">
      <selection activeCell="BD35" sqref="BD35"/>
    </sheetView>
  </sheetViews>
  <sheetFormatPr defaultColWidth="11.42578125" defaultRowHeight="12.75"/>
  <cols>
    <col min="1" max="2" width="1.7109375" style="17" customWidth="1"/>
    <col min="3" max="3" width="20.7109375" style="17" customWidth="1"/>
    <col min="4" max="4" width="10.140625" style="16" hidden="1" customWidth="1"/>
    <col min="5" max="5" width="0.85546875" style="16" hidden="1" customWidth="1"/>
    <col min="6" max="6" width="10.140625" style="17" hidden="1" customWidth="1"/>
    <col min="7" max="7" width="0.85546875" style="17" hidden="1" customWidth="1"/>
    <col min="8" max="8" width="10.140625" style="17" hidden="1" customWidth="1"/>
    <col min="9" max="9" width="0.85546875" style="17" hidden="1" customWidth="1"/>
    <col min="10" max="10" width="10.140625" style="17" hidden="1" customWidth="1"/>
    <col min="11" max="11" width="0.85546875" style="17" hidden="1" customWidth="1"/>
    <col min="12" max="12" width="10.140625" style="17" hidden="1" customWidth="1"/>
    <col min="13" max="13" width="0.42578125" style="17" hidden="1" customWidth="1"/>
    <col min="14" max="14" width="10.140625" style="17" hidden="1" customWidth="1"/>
    <col min="15" max="15" width="0.85546875" style="17" hidden="1" customWidth="1"/>
    <col min="16" max="16" width="10.140625" style="17" hidden="1" customWidth="1"/>
    <col min="17" max="17" width="0.85546875" style="17" hidden="1" customWidth="1"/>
    <col min="18" max="18" width="10.140625" style="17" hidden="1" customWidth="1"/>
    <col min="19" max="19" width="0.85546875" style="17" hidden="1" customWidth="1"/>
    <col min="20" max="20" width="10.140625" style="17" hidden="1" customWidth="1"/>
    <col min="21" max="21" width="0.85546875" style="17" hidden="1" customWidth="1"/>
    <col min="22" max="22" width="10.140625" style="17" hidden="1" customWidth="1"/>
    <col min="23" max="23" width="0.85546875" style="17" hidden="1" customWidth="1"/>
    <col min="24" max="24" width="10.140625" style="17" hidden="1" customWidth="1"/>
    <col min="25" max="25" width="0.85546875" style="17" hidden="1" customWidth="1"/>
    <col min="26" max="26" width="10.140625" style="17" hidden="1" customWidth="1"/>
    <col min="27" max="27" width="0.85546875" style="17" hidden="1" customWidth="1"/>
    <col min="28" max="28" width="10.140625" style="17" hidden="1" customWidth="1"/>
    <col min="29" max="29" width="0.85546875" style="17" hidden="1" customWidth="1"/>
    <col min="30" max="30" width="10.85546875" style="17" hidden="1" customWidth="1"/>
    <col min="31" max="31" width="0.5703125" style="17" customWidth="1"/>
    <col min="32" max="32" width="10.140625" style="17" hidden="1" customWidth="1"/>
    <col min="33" max="33" width="1.140625" style="17" hidden="1" customWidth="1"/>
    <col min="34" max="34" width="10.5703125" style="17" customWidth="1"/>
    <col min="35" max="35" width="1.42578125" style="17" customWidth="1"/>
    <col min="36" max="36" width="10.5703125" style="17" customWidth="1"/>
    <col min="37" max="37" width="1.42578125" style="17" customWidth="1"/>
    <col min="38" max="38" width="10.140625" style="17" customWidth="1"/>
    <col min="39" max="39" width="1.42578125" style="17" customWidth="1"/>
    <col min="40" max="40" width="10.140625" style="17" customWidth="1"/>
    <col min="41" max="41" width="1.42578125" style="17" customWidth="1"/>
    <col min="42" max="42" width="10.140625" style="17" customWidth="1"/>
    <col min="43" max="43" width="1.42578125" style="17" customWidth="1"/>
    <col min="44" max="44" width="10.28515625" style="17" customWidth="1"/>
    <col min="45" max="45" width="1.42578125" style="17" customWidth="1"/>
    <col min="46" max="46" width="10.28515625" style="17" customWidth="1"/>
    <col min="47" max="47" width="1.42578125" style="17" customWidth="1"/>
    <col min="48" max="48" width="10.140625" style="17" customWidth="1"/>
    <col min="49" max="49" width="1.42578125" style="17" customWidth="1"/>
    <col min="50" max="50" width="10.140625" style="17" customWidth="1"/>
    <col min="51" max="51" width="1.42578125" style="17" customWidth="1"/>
    <col min="52" max="52" width="10.140625" style="17" customWidth="1"/>
    <col min="53" max="53" width="1.140625" style="17" customWidth="1"/>
    <col min="54" max="54" width="10.140625" style="17" customWidth="1"/>
    <col min="55" max="16384" width="11.42578125" style="17"/>
  </cols>
  <sheetData>
    <row r="1" spans="1:105" s="1" customFormat="1" ht="15" customHeight="1">
      <c r="A1" s="1" t="s">
        <v>0</v>
      </c>
      <c r="D1" s="10"/>
      <c r="E1" s="10"/>
    </row>
    <row r="2" spans="1:105" s="19" customFormat="1" ht="24" customHeight="1">
      <c r="A2" s="105" t="s">
        <v>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47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</row>
    <row r="3" spans="1:105" s="72" customFormat="1" ht="15" customHeigh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82"/>
      <c r="BB3" s="71"/>
    </row>
    <row r="4" spans="1:105" s="72" customFormat="1" ht="32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71"/>
    </row>
    <row r="5" spans="1:105" s="52" customFormat="1" ht="12.75" customHeight="1">
      <c r="A5" s="49"/>
      <c r="B5" s="49"/>
      <c r="C5" s="49"/>
      <c r="D5" s="50" t="s">
        <v>4</v>
      </c>
      <c r="E5" s="50"/>
      <c r="F5" s="50" t="s">
        <v>5</v>
      </c>
      <c r="G5" s="50"/>
      <c r="H5" s="50" t="s">
        <v>6</v>
      </c>
      <c r="I5" s="50"/>
      <c r="J5" s="50" t="s">
        <v>7</v>
      </c>
      <c r="K5" s="50"/>
      <c r="L5" s="50" t="s">
        <v>9</v>
      </c>
      <c r="M5" s="50"/>
      <c r="N5" s="50" t="s">
        <v>3</v>
      </c>
      <c r="O5" s="50"/>
      <c r="P5" s="50" t="s">
        <v>11</v>
      </c>
      <c r="Q5" s="50"/>
      <c r="R5" s="50" t="s">
        <v>15</v>
      </c>
      <c r="S5" s="50"/>
      <c r="T5" s="50" t="s">
        <v>16</v>
      </c>
      <c r="U5" s="50"/>
      <c r="V5" s="50" t="s">
        <v>25</v>
      </c>
      <c r="W5" s="50"/>
      <c r="X5" s="50" t="s">
        <v>33</v>
      </c>
      <c r="Y5" s="50"/>
      <c r="Z5" s="50" t="s">
        <v>34</v>
      </c>
      <c r="AA5" s="50"/>
      <c r="AB5" s="50" t="s">
        <v>35</v>
      </c>
      <c r="AC5" s="49"/>
      <c r="AD5" s="50" t="s">
        <v>36</v>
      </c>
      <c r="AE5" s="50"/>
      <c r="AF5" s="51" t="s">
        <v>39</v>
      </c>
      <c r="AG5" s="51"/>
      <c r="AH5" s="51" t="s">
        <v>37</v>
      </c>
      <c r="AI5" s="51"/>
      <c r="AJ5" s="51" t="s">
        <v>38</v>
      </c>
      <c r="AK5" s="51"/>
      <c r="AL5" s="51" t="s">
        <v>40</v>
      </c>
      <c r="AM5" s="51"/>
      <c r="AN5" s="51" t="s">
        <v>41</v>
      </c>
      <c r="AO5" s="51"/>
      <c r="AP5" s="51" t="s">
        <v>42</v>
      </c>
      <c r="AQ5" s="51"/>
      <c r="AR5" s="51" t="s">
        <v>43</v>
      </c>
      <c r="AS5" s="51"/>
      <c r="AT5" s="51" t="s">
        <v>44</v>
      </c>
      <c r="AU5" s="51"/>
      <c r="AV5" s="51" t="s">
        <v>45</v>
      </c>
      <c r="AW5" s="51"/>
      <c r="AX5" s="51" t="s">
        <v>50</v>
      </c>
      <c r="AY5" s="51"/>
      <c r="AZ5" s="51" t="s">
        <v>50</v>
      </c>
      <c r="BA5" s="51"/>
      <c r="BB5" s="51" t="s">
        <v>51</v>
      </c>
    </row>
    <row r="6" spans="1:105" s="20" customFormat="1" ht="15" customHeight="1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105" s="53" customFormat="1" ht="12.75" customHeight="1">
      <c r="B7" s="53" t="s">
        <v>21</v>
      </c>
      <c r="AQ7" s="54"/>
      <c r="AS7" s="54"/>
      <c r="AU7" s="54"/>
      <c r="AW7" s="54"/>
      <c r="AY7" s="54"/>
    </row>
    <row r="8" spans="1:105" s="73" customFormat="1" ht="15" customHeight="1">
      <c r="C8" s="80" t="s">
        <v>48</v>
      </c>
      <c r="D8" s="57">
        <v>19777</v>
      </c>
      <c r="E8" s="57"/>
      <c r="F8" s="57">
        <v>23642</v>
      </c>
      <c r="G8" s="57"/>
      <c r="H8" s="57">
        <v>24786</v>
      </c>
      <c r="I8" s="57"/>
      <c r="J8" s="57">
        <v>32151</v>
      </c>
      <c r="K8" s="57"/>
      <c r="L8" s="57">
        <v>48021</v>
      </c>
      <c r="M8" s="57"/>
      <c r="N8" s="57">
        <v>37039</v>
      </c>
      <c r="O8" s="57"/>
      <c r="P8" s="57">
        <v>128068</v>
      </c>
      <c r="Q8" s="57"/>
      <c r="R8" s="57">
        <v>49659</v>
      </c>
      <c r="S8" s="57"/>
      <c r="T8" s="57">
        <v>57404</v>
      </c>
      <c r="U8" s="57"/>
      <c r="V8" s="57">
        <v>46650</v>
      </c>
      <c r="W8" s="57"/>
      <c r="X8" s="57">
        <v>192667</v>
      </c>
      <c r="Y8" s="57"/>
      <c r="Z8" s="57">
        <v>46856</v>
      </c>
      <c r="AB8" s="57">
        <v>55088</v>
      </c>
      <c r="AD8" s="57">
        <v>69995</v>
      </c>
      <c r="AF8" s="57">
        <v>76226</v>
      </c>
      <c r="AH8" s="57">
        <v>64878</v>
      </c>
      <c r="AJ8" s="57">
        <v>59681</v>
      </c>
      <c r="AL8" s="57">
        <v>63378</v>
      </c>
      <c r="AN8" s="57">
        <v>61132</v>
      </c>
      <c r="AP8" s="57">
        <v>61815</v>
      </c>
      <c r="AQ8" s="74"/>
      <c r="AR8" s="57">
        <v>65377</v>
      </c>
      <c r="AS8" s="74"/>
      <c r="AT8" s="57">
        <v>106021</v>
      </c>
      <c r="AU8" s="74"/>
      <c r="AV8" s="57">
        <v>91574</v>
      </c>
      <c r="AW8" s="74"/>
      <c r="AX8" s="57">
        <v>178353</v>
      </c>
      <c r="AY8" s="74"/>
      <c r="AZ8" s="57">
        <v>167351</v>
      </c>
      <c r="BA8" s="57"/>
      <c r="BB8" s="88">
        <v>122442</v>
      </c>
    </row>
    <row r="9" spans="1:105" s="56" customFormat="1" ht="12.75" customHeight="1">
      <c r="B9" s="56" t="s">
        <v>2</v>
      </c>
      <c r="D9" s="57">
        <v>2004</v>
      </c>
      <c r="E9" s="57"/>
      <c r="F9" s="57">
        <v>1180</v>
      </c>
      <c r="G9" s="57"/>
      <c r="H9" s="57">
        <v>5340</v>
      </c>
      <c r="I9" s="57"/>
      <c r="J9" s="57">
        <v>1693</v>
      </c>
      <c r="K9" s="57"/>
      <c r="L9" s="57">
        <v>9309</v>
      </c>
      <c r="M9" s="57"/>
      <c r="N9" s="57">
        <v>12178</v>
      </c>
      <c r="O9" s="57"/>
      <c r="P9" s="57">
        <v>1511</v>
      </c>
      <c r="Q9" s="55"/>
      <c r="R9" s="57">
        <v>1763</v>
      </c>
      <c r="S9" s="55"/>
      <c r="T9" s="57">
        <v>2505</v>
      </c>
      <c r="U9" s="55"/>
      <c r="V9" s="57">
        <v>196</v>
      </c>
      <c r="W9" s="55"/>
      <c r="X9" s="57">
        <v>2040</v>
      </c>
      <c r="Y9" s="55"/>
      <c r="Z9" s="57">
        <v>8199</v>
      </c>
      <c r="AB9" s="57">
        <v>1945</v>
      </c>
      <c r="AD9" s="57">
        <v>1201</v>
      </c>
      <c r="AF9" s="57">
        <v>2312</v>
      </c>
      <c r="AH9" s="57">
        <v>1996</v>
      </c>
      <c r="AJ9" s="57">
        <v>2192</v>
      </c>
      <c r="AL9" s="57">
        <v>3175</v>
      </c>
      <c r="AN9" s="57">
        <v>2039</v>
      </c>
      <c r="AP9" s="57">
        <v>2018</v>
      </c>
      <c r="AR9" s="57">
        <v>1081</v>
      </c>
      <c r="AT9" s="57">
        <v>287</v>
      </c>
      <c r="AV9" s="57">
        <v>1143</v>
      </c>
      <c r="AX9" s="57">
        <v>2243</v>
      </c>
      <c r="AZ9" s="57">
        <v>3554</v>
      </c>
      <c r="BA9" s="57"/>
      <c r="BB9" s="83">
        <v>1282</v>
      </c>
    </row>
    <row r="10" spans="1:105" s="58" customFormat="1" ht="15" customHeight="1">
      <c r="B10" s="58" t="s">
        <v>49</v>
      </c>
      <c r="D10" s="59">
        <v>14940</v>
      </c>
      <c r="E10" s="59"/>
      <c r="F10" s="59">
        <v>15389</v>
      </c>
      <c r="G10" s="59"/>
      <c r="H10" s="59">
        <v>15238</v>
      </c>
      <c r="I10" s="59"/>
      <c r="J10" s="59">
        <v>1868</v>
      </c>
      <c r="K10" s="59"/>
      <c r="L10" s="59">
        <v>1750</v>
      </c>
      <c r="M10" s="59"/>
      <c r="N10" s="59">
        <v>897</v>
      </c>
      <c r="O10" s="59"/>
      <c r="P10" s="59">
        <v>443</v>
      </c>
      <c r="Q10" s="60"/>
      <c r="R10" s="59">
        <v>597</v>
      </c>
      <c r="S10" s="60"/>
      <c r="T10" s="59">
        <v>810</v>
      </c>
      <c r="U10" s="60"/>
      <c r="V10" s="59">
        <v>519</v>
      </c>
      <c r="W10" s="60"/>
      <c r="X10" s="59">
        <v>326</v>
      </c>
      <c r="Y10" s="60"/>
      <c r="Z10" s="59"/>
      <c r="AB10" s="59"/>
      <c r="AD10" s="59"/>
      <c r="AF10" s="57"/>
      <c r="AG10" s="56"/>
      <c r="AH10" s="57">
        <v>8654</v>
      </c>
      <c r="AI10" s="56"/>
      <c r="AJ10" s="57">
        <v>1759</v>
      </c>
      <c r="AK10" s="56"/>
      <c r="AL10" s="57">
        <v>2649</v>
      </c>
      <c r="AM10" s="56"/>
      <c r="AN10" s="57">
        <v>1105</v>
      </c>
      <c r="AO10" s="56"/>
      <c r="AP10" s="57">
        <v>956</v>
      </c>
      <c r="AQ10" s="56"/>
      <c r="AR10" s="57">
        <v>790</v>
      </c>
      <c r="AS10" s="56"/>
      <c r="AT10" s="57">
        <v>0</v>
      </c>
      <c r="AU10" s="56"/>
      <c r="AV10" s="57">
        <v>6205</v>
      </c>
      <c r="AW10" s="56"/>
      <c r="AX10" s="57">
        <v>189</v>
      </c>
      <c r="AY10" s="56"/>
      <c r="AZ10" s="57">
        <v>588</v>
      </c>
      <c r="BA10" s="57"/>
      <c r="BB10" s="83">
        <v>0</v>
      </c>
    </row>
    <row r="11" spans="1:105" s="62" customFormat="1" ht="12.75" customHeight="1">
      <c r="A11" s="61"/>
      <c r="B11" s="61"/>
      <c r="C11" s="75" t="s">
        <v>8</v>
      </c>
      <c r="D11" s="76">
        <v>36721</v>
      </c>
      <c r="E11" s="76"/>
      <c r="F11" s="76">
        <v>40211</v>
      </c>
      <c r="G11" s="76"/>
      <c r="H11" s="76">
        <v>45364</v>
      </c>
      <c r="I11" s="76"/>
      <c r="J11" s="76">
        <v>35712</v>
      </c>
      <c r="K11" s="76"/>
      <c r="L11" s="76">
        <v>59080</v>
      </c>
      <c r="M11" s="76"/>
      <c r="N11" s="76">
        <v>50114</v>
      </c>
      <c r="O11" s="76"/>
      <c r="P11" s="77">
        <v>130022</v>
      </c>
      <c r="Q11" s="78"/>
      <c r="R11" s="77">
        <v>52019</v>
      </c>
      <c r="S11" s="78"/>
      <c r="T11" s="77">
        <v>60719</v>
      </c>
      <c r="U11" s="78"/>
      <c r="V11" s="77">
        <v>47365</v>
      </c>
      <c r="W11" s="78"/>
      <c r="X11" s="77">
        <v>195033</v>
      </c>
      <c r="Y11" s="78"/>
      <c r="Z11" s="77">
        <v>55055</v>
      </c>
      <c r="AA11" s="79"/>
      <c r="AB11" s="77">
        <v>57033</v>
      </c>
      <c r="AC11" s="79"/>
      <c r="AD11" s="77">
        <v>71196</v>
      </c>
      <c r="AE11" s="79"/>
      <c r="AF11" s="76">
        <v>78538</v>
      </c>
      <c r="AG11" s="76"/>
      <c r="AH11" s="76">
        <v>75528</v>
      </c>
      <c r="AI11" s="76"/>
      <c r="AJ11" s="76">
        <v>63632</v>
      </c>
      <c r="AK11" s="76"/>
      <c r="AL11" s="76">
        <v>69202</v>
      </c>
      <c r="AM11" s="76"/>
      <c r="AN11" s="76">
        <v>64276</v>
      </c>
      <c r="AO11" s="76"/>
      <c r="AP11" s="76">
        <v>64789</v>
      </c>
      <c r="AQ11" s="76"/>
      <c r="AR11" s="76">
        <v>67248</v>
      </c>
      <c r="AS11" s="76"/>
      <c r="AT11" s="76">
        <v>106308</v>
      </c>
      <c r="AU11" s="76"/>
      <c r="AV11" s="76">
        <f>SUM(AV8:AV10)</f>
        <v>98922</v>
      </c>
      <c r="AW11" s="76"/>
      <c r="AX11" s="76">
        <f>SUM(AX8:AX10)</f>
        <v>180785</v>
      </c>
      <c r="AY11" s="76"/>
      <c r="AZ11" s="76">
        <v>171493</v>
      </c>
      <c r="BA11" s="76"/>
      <c r="BB11" s="76">
        <f>SUM(BB8:BB10)</f>
        <v>123724</v>
      </c>
    </row>
    <row r="12" spans="1:105" s="21" customFormat="1" ht="20.100000000000001" customHeight="1">
      <c r="A12" s="27" t="s">
        <v>22</v>
      </c>
      <c r="B12" s="27"/>
      <c r="C12" s="2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2"/>
      <c r="AJ12" s="22"/>
      <c r="AL12" s="22"/>
      <c r="AN12" s="22"/>
      <c r="AP12" s="22"/>
      <c r="AR12" s="22"/>
      <c r="AT12" s="22"/>
      <c r="AV12" s="22"/>
      <c r="AX12" s="22"/>
      <c r="AZ12" s="22"/>
      <c r="BA12" s="22"/>
      <c r="BB12" s="22"/>
    </row>
    <row r="13" spans="1:105" s="56" customFormat="1" ht="12.75" customHeight="1">
      <c r="B13" s="56" t="s">
        <v>17</v>
      </c>
      <c r="D13" s="57">
        <v>7780</v>
      </c>
      <c r="E13" s="57"/>
      <c r="F13" s="57">
        <v>11242</v>
      </c>
      <c r="G13" s="57"/>
      <c r="H13" s="57">
        <v>10233</v>
      </c>
      <c r="I13" s="57"/>
      <c r="J13" s="57">
        <v>13867</v>
      </c>
      <c r="K13" s="57"/>
      <c r="L13" s="57">
        <v>18879</v>
      </c>
      <c r="M13" s="57"/>
      <c r="N13" s="57">
        <v>29845</v>
      </c>
      <c r="O13" s="57"/>
      <c r="P13" s="57">
        <v>13443</v>
      </c>
      <c r="Q13" s="55"/>
      <c r="R13" s="57">
        <v>11006</v>
      </c>
      <c r="S13" s="55"/>
      <c r="T13" s="57">
        <v>5424</v>
      </c>
      <c r="U13" s="55"/>
      <c r="V13" s="57">
        <v>9716</v>
      </c>
      <c r="W13" s="55"/>
      <c r="X13" s="57">
        <v>22985</v>
      </c>
      <c r="Y13" s="55"/>
      <c r="Z13" s="57">
        <v>29019</v>
      </c>
      <c r="AB13" s="57">
        <v>20596</v>
      </c>
      <c r="AD13" s="57">
        <v>34467</v>
      </c>
      <c r="AF13" s="57">
        <v>57064</v>
      </c>
      <c r="AH13" s="57">
        <v>29936</v>
      </c>
      <c r="AJ13" s="57">
        <v>30826</v>
      </c>
      <c r="AL13" s="57">
        <v>23236</v>
      </c>
      <c r="AN13" s="57">
        <v>27655</v>
      </c>
      <c r="AP13" s="57">
        <v>20795</v>
      </c>
      <c r="AR13" s="57">
        <v>40290</v>
      </c>
      <c r="AT13" s="57">
        <v>40105</v>
      </c>
      <c r="AV13" s="57">
        <v>23173</v>
      </c>
      <c r="AX13" s="57">
        <v>31543</v>
      </c>
      <c r="AZ13" s="57">
        <v>113437</v>
      </c>
      <c r="BA13" s="57"/>
      <c r="BB13" s="83">
        <v>60096</v>
      </c>
    </row>
    <row r="14" spans="1:105" s="56" customFormat="1" ht="12.75" customHeight="1">
      <c r="B14" s="56" t="s">
        <v>18</v>
      </c>
      <c r="BB14" s="84"/>
    </row>
    <row r="15" spans="1:105" s="58" customFormat="1" ht="12.75" customHeight="1">
      <c r="C15" s="58" t="s">
        <v>19</v>
      </c>
      <c r="D15" s="59">
        <v>16476</v>
      </c>
      <c r="E15" s="59"/>
      <c r="F15" s="59">
        <v>12691</v>
      </c>
      <c r="G15" s="59"/>
      <c r="H15" s="59">
        <v>19958</v>
      </c>
      <c r="I15" s="59"/>
      <c r="J15" s="59">
        <v>50504</v>
      </c>
      <c r="K15" s="59"/>
      <c r="L15" s="59">
        <v>25575</v>
      </c>
      <c r="M15" s="59"/>
      <c r="N15" s="59">
        <v>44244</v>
      </c>
      <c r="O15" s="59"/>
      <c r="P15" s="59">
        <v>48126</v>
      </c>
      <c r="Q15" s="60"/>
      <c r="R15" s="59">
        <v>37886</v>
      </c>
      <c r="S15" s="60"/>
      <c r="T15" s="59">
        <v>32526</v>
      </c>
      <c r="U15" s="60"/>
      <c r="V15" s="59">
        <v>16286</v>
      </c>
      <c r="W15" s="60"/>
      <c r="X15" s="59">
        <v>22312</v>
      </c>
      <c r="Y15" s="60"/>
      <c r="Z15" s="59">
        <v>27039</v>
      </c>
      <c r="AB15" s="59">
        <v>37700</v>
      </c>
      <c r="AD15" s="59">
        <v>45645</v>
      </c>
      <c r="AF15" s="59">
        <v>45658</v>
      </c>
      <c r="AH15" s="59">
        <v>60189</v>
      </c>
      <c r="AJ15" s="59">
        <v>41545</v>
      </c>
      <c r="AL15" s="59">
        <v>48040</v>
      </c>
      <c r="AN15" s="59">
        <v>47531</v>
      </c>
      <c r="AP15" s="59">
        <v>62461</v>
      </c>
      <c r="AR15" s="59">
        <v>46000</v>
      </c>
      <c r="AT15" s="59">
        <v>66328</v>
      </c>
      <c r="AV15" s="59">
        <v>53948</v>
      </c>
      <c r="AX15" s="59">
        <v>64856</v>
      </c>
      <c r="AZ15" s="59">
        <v>68010</v>
      </c>
      <c r="BA15" s="59"/>
      <c r="BB15" s="85">
        <v>72242</v>
      </c>
    </row>
    <row r="16" spans="1:105" s="63" customFormat="1" ht="12.75" customHeight="1">
      <c r="B16" s="64" t="s">
        <v>24</v>
      </c>
      <c r="C16" s="64"/>
      <c r="BB16" s="86"/>
    </row>
    <row r="17" spans="1:54" s="68" customFormat="1" ht="12.75" customHeight="1">
      <c r="A17" s="65"/>
      <c r="B17" s="65"/>
      <c r="C17" s="65" t="s">
        <v>23</v>
      </c>
      <c r="D17" s="66">
        <v>-4096</v>
      </c>
      <c r="E17" s="66"/>
      <c r="F17" s="66">
        <v>-11373</v>
      </c>
      <c r="G17" s="66"/>
      <c r="H17" s="66">
        <v>-8059</v>
      </c>
      <c r="I17" s="66"/>
      <c r="J17" s="66">
        <v>-6971</v>
      </c>
      <c r="K17" s="66"/>
      <c r="L17" s="66">
        <v>-14522</v>
      </c>
      <c r="M17" s="66"/>
      <c r="N17" s="66">
        <v>-15581</v>
      </c>
      <c r="O17" s="66"/>
      <c r="P17" s="66">
        <v>-79081</v>
      </c>
      <c r="Q17" s="67"/>
      <c r="R17" s="66">
        <v>-30805</v>
      </c>
      <c r="S17" s="67"/>
      <c r="T17" s="66">
        <v>-32695</v>
      </c>
      <c r="U17" s="66"/>
      <c r="V17" s="66">
        <v>-18660</v>
      </c>
      <c r="W17" s="66"/>
      <c r="X17" s="66">
        <v>-31833</v>
      </c>
      <c r="Y17" s="66"/>
      <c r="Z17" s="66">
        <v>-27879</v>
      </c>
      <c r="AA17" s="65"/>
      <c r="AB17" s="66">
        <v>-23333</v>
      </c>
      <c r="AC17" s="65"/>
      <c r="AD17" s="66">
        <v>-45200</v>
      </c>
      <c r="AE17" s="65"/>
      <c r="AF17" s="66">
        <v>-45876</v>
      </c>
      <c r="AG17" s="65"/>
      <c r="AH17" s="66">
        <v>-37904</v>
      </c>
      <c r="AI17" s="65"/>
      <c r="AJ17" s="66">
        <v>-34921</v>
      </c>
      <c r="AK17" s="65"/>
      <c r="AL17" s="66">
        <v>-37203</v>
      </c>
      <c r="AM17" s="65"/>
      <c r="AN17" s="66">
        <v>-37566</v>
      </c>
      <c r="AO17" s="65"/>
      <c r="AP17" s="66">
        <v>-35368</v>
      </c>
      <c r="AQ17" s="65"/>
      <c r="AR17" s="66">
        <v>-34624</v>
      </c>
      <c r="AS17" s="65"/>
      <c r="AT17" s="66">
        <v>-47946</v>
      </c>
      <c r="AU17" s="65"/>
      <c r="AV17" s="66">
        <v>-45732</v>
      </c>
      <c r="AW17" s="65"/>
      <c r="AX17" s="66">
        <v>-42182</v>
      </c>
      <c r="AY17" s="65"/>
      <c r="AZ17" s="66">
        <v>-59096</v>
      </c>
      <c r="BA17" s="66"/>
      <c r="BB17" s="87">
        <v>-74225</v>
      </c>
    </row>
    <row r="18" spans="1:54" s="104" customFormat="1" ht="20.100000000000001" customHeight="1">
      <c r="A18" s="98" t="s">
        <v>12</v>
      </c>
      <c r="B18" s="98"/>
      <c r="C18" s="98"/>
      <c r="D18" s="99">
        <v>56881</v>
      </c>
      <c r="E18" s="99"/>
      <c r="F18" s="99">
        <v>52771</v>
      </c>
      <c r="G18" s="99"/>
      <c r="H18" s="99">
        <v>67496</v>
      </c>
      <c r="I18" s="99"/>
      <c r="J18" s="99">
        <v>93112</v>
      </c>
      <c r="K18" s="99"/>
      <c r="L18" s="99">
        <v>89012</v>
      </c>
      <c r="M18" s="99"/>
      <c r="N18" s="99">
        <v>108622</v>
      </c>
      <c r="O18" s="99"/>
      <c r="P18" s="99">
        <v>112510</v>
      </c>
      <c r="Q18" s="99"/>
      <c r="R18" s="99">
        <v>70106</v>
      </c>
      <c r="S18" s="99"/>
      <c r="T18" s="99">
        <v>65974</v>
      </c>
      <c r="U18" s="100"/>
      <c r="V18" s="99">
        <v>54707</v>
      </c>
      <c r="W18" s="101">
        <v>208497</v>
      </c>
      <c r="X18" s="102">
        <v>208497</v>
      </c>
      <c r="Y18" s="102"/>
      <c r="Z18" s="102">
        <v>83234</v>
      </c>
      <c r="AA18" s="102"/>
      <c r="AB18" s="102">
        <v>91996</v>
      </c>
      <c r="AC18" s="102"/>
      <c r="AD18" s="102">
        <v>106108</v>
      </c>
      <c r="AE18" s="102">
        <v>135384</v>
      </c>
      <c r="AF18" s="102">
        <v>135384</v>
      </c>
      <c r="AG18" s="102"/>
      <c r="AH18" s="102">
        <v>127749</v>
      </c>
      <c r="AI18" s="102"/>
      <c r="AJ18" s="102">
        <v>101082</v>
      </c>
      <c r="AK18" s="102"/>
      <c r="AL18" s="102">
        <v>103275</v>
      </c>
      <c r="AM18" s="103"/>
      <c r="AN18" s="102">
        <v>101896</v>
      </c>
      <c r="AO18" s="103"/>
      <c r="AP18" s="102">
        <v>112677</v>
      </c>
      <c r="AQ18" s="103"/>
      <c r="AR18" s="102">
        <v>118914</v>
      </c>
      <c r="AS18" s="103"/>
      <c r="AT18" s="102">
        <v>164795</v>
      </c>
      <c r="AU18" s="103"/>
      <c r="AV18" s="102">
        <f>SUM(AV11:AV17)</f>
        <v>130311</v>
      </c>
      <c r="AW18" s="103"/>
      <c r="AX18" s="102">
        <f>SUM(AX11:AX17)</f>
        <v>235002</v>
      </c>
      <c r="AY18" s="103"/>
      <c r="AZ18" s="102">
        <v>293844</v>
      </c>
      <c r="BA18" s="102"/>
      <c r="BB18" s="102">
        <f>SUM(BB11:BB17)</f>
        <v>181837</v>
      </c>
    </row>
    <row r="19" spans="1:54" s="46" customFormat="1" ht="18" customHeight="1">
      <c r="A19" s="36"/>
      <c r="B19" s="36"/>
      <c r="C19" s="3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42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5"/>
      <c r="AN19" s="44"/>
      <c r="AO19" s="45"/>
      <c r="AP19" s="44"/>
      <c r="AQ19" s="45"/>
      <c r="AR19" s="44"/>
      <c r="AS19" s="45"/>
      <c r="AT19" s="44"/>
      <c r="AU19" s="45"/>
      <c r="AV19" s="44"/>
      <c r="AW19" s="45"/>
      <c r="AX19" s="44"/>
      <c r="AY19" s="45"/>
      <c r="AZ19" s="44"/>
      <c r="BA19" s="44"/>
    </row>
    <row r="20" spans="1:54" s="46" customFormat="1" ht="20.100000000000001" hidden="1" customHeight="1">
      <c r="A20" s="36"/>
      <c r="B20" s="36"/>
      <c r="C20" s="3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2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5"/>
      <c r="AN20" s="44"/>
      <c r="AO20" s="45"/>
      <c r="AP20" s="44"/>
      <c r="AQ20" s="45"/>
      <c r="AR20" s="44"/>
      <c r="AS20" s="45"/>
      <c r="AT20" s="44"/>
      <c r="AU20" s="45"/>
      <c r="AV20" s="44"/>
      <c r="AW20" s="45"/>
      <c r="AX20" s="44"/>
      <c r="AY20" s="45"/>
      <c r="AZ20" s="44"/>
      <c r="BA20" s="44"/>
    </row>
    <row r="21" spans="1:54" s="4" customFormat="1" ht="15" hidden="1" customHeight="1">
      <c r="D21" s="11"/>
      <c r="E21" s="11"/>
    </row>
    <row r="22" spans="1:54" s="25" customFormat="1" ht="16.5" hidden="1" customHeight="1">
      <c r="A22" s="106" t="s">
        <v>46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48"/>
    </row>
    <row r="23" spans="1:54" s="25" customFormat="1" ht="16.5" hidden="1" customHeight="1">
      <c r="A23" s="106" t="s">
        <v>47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48"/>
    </row>
    <row r="24" spans="1:54" s="25" customFormat="1" ht="15" hidden="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4" s="25" customFormat="1" ht="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4" s="25" customFormat="1" ht="1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4" s="25" customFormat="1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4" s="12" customFormat="1" ht="12" customHeight="1">
      <c r="AF28" s="93"/>
      <c r="AG28" s="93"/>
      <c r="AH28" s="94" t="s">
        <v>52</v>
      </c>
      <c r="AI28" s="95"/>
      <c r="AJ28" s="95"/>
      <c r="AK28" s="95"/>
      <c r="AL28" s="95"/>
      <c r="AM28" s="95"/>
      <c r="AN28" s="95"/>
      <c r="AO28" s="95"/>
      <c r="AP28" s="94" t="s">
        <v>53</v>
      </c>
      <c r="AQ28" s="95"/>
      <c r="AR28" s="95"/>
      <c r="AS28" s="95"/>
      <c r="AT28" s="95"/>
      <c r="AU28" s="96"/>
      <c r="AV28" s="96"/>
    </row>
    <row r="29" spans="1:54" s="69" customFormat="1" ht="15" customHeight="1">
      <c r="AH29" s="90" t="s">
        <v>26</v>
      </c>
      <c r="AI29" s="57"/>
      <c r="AJ29" s="57">
        <v>143407</v>
      </c>
      <c r="AK29" s="57"/>
      <c r="AL29" s="92">
        <f>AJ29/AJ33</f>
        <v>0.78865687401353957</v>
      </c>
      <c r="AM29" s="57"/>
      <c r="AN29" s="57"/>
      <c r="AO29" s="57"/>
      <c r="AP29" s="90" t="s">
        <v>29</v>
      </c>
      <c r="AQ29" s="91"/>
      <c r="AR29" s="57"/>
      <c r="AS29" s="57"/>
      <c r="AT29" s="57">
        <v>50776</v>
      </c>
      <c r="AU29" s="57"/>
      <c r="AV29" s="92">
        <f>AT29/AT33</f>
        <v>0.27923909875327901</v>
      </c>
    </row>
    <row r="30" spans="1:54" s="34" customFormat="1" ht="15" customHeight="1">
      <c r="A30" s="35"/>
      <c r="B30" s="3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9"/>
      <c r="AH30" s="90" t="s">
        <v>27</v>
      </c>
      <c r="AI30" s="57"/>
      <c r="AJ30" s="57">
        <v>27554</v>
      </c>
      <c r="AK30" s="57"/>
      <c r="AL30" s="92">
        <f>AJ30/AJ33</f>
        <v>0.15153131650874135</v>
      </c>
      <c r="AM30" s="57"/>
      <c r="AN30" s="57"/>
      <c r="AO30" s="57"/>
      <c r="AP30" s="90" t="s">
        <v>30</v>
      </c>
      <c r="AQ30" s="91"/>
      <c r="AR30" s="57"/>
      <c r="AS30" s="57"/>
      <c r="AT30" s="57">
        <v>15243</v>
      </c>
      <c r="AU30" s="57"/>
      <c r="AV30" s="92">
        <f>AT30/AT33</f>
        <v>8.3827823820234612E-2</v>
      </c>
    </row>
    <row r="31" spans="1:54" s="40" customFormat="1" ht="15" customHeight="1">
      <c r="A31" s="70"/>
      <c r="B31" s="70"/>
      <c r="N31" s="70"/>
      <c r="O31" s="70"/>
      <c r="AH31" s="90" t="s">
        <v>28</v>
      </c>
      <c r="AI31" s="57"/>
      <c r="AJ31" s="57">
        <v>10876</v>
      </c>
      <c r="AK31" s="57"/>
      <c r="AL31" s="92">
        <f>AJ31/AJ33</f>
        <v>5.9811809477719059E-2</v>
      </c>
      <c r="AM31" s="57"/>
      <c r="AN31" s="57"/>
      <c r="AO31" s="57"/>
      <c r="AP31" s="90" t="s">
        <v>31</v>
      </c>
      <c r="AQ31" s="91"/>
      <c r="AR31" s="57"/>
      <c r="AS31" s="57"/>
      <c r="AT31" s="57">
        <v>71129</v>
      </c>
      <c r="AU31" s="57"/>
      <c r="AV31" s="92">
        <f>AT31/AT33</f>
        <v>0.39116901400705029</v>
      </c>
    </row>
    <row r="32" spans="1:54" s="40" customFormat="1" ht="15" customHeight="1">
      <c r="A32" s="70"/>
      <c r="B32" s="70"/>
      <c r="N32" s="70"/>
      <c r="O32" s="70"/>
      <c r="AH32" s="96"/>
      <c r="AI32" s="96"/>
      <c r="AJ32" s="96"/>
      <c r="AK32" s="96"/>
      <c r="AL32" s="97"/>
      <c r="AM32" s="96"/>
      <c r="AN32" s="96"/>
      <c r="AO32" s="96"/>
      <c r="AP32" s="94" t="s">
        <v>32</v>
      </c>
      <c r="AQ32" s="95"/>
      <c r="AR32" s="96"/>
      <c r="AS32" s="96"/>
      <c r="AT32" s="96">
        <v>44689</v>
      </c>
      <c r="AU32" s="96"/>
      <c r="AV32" s="97">
        <f>AT32/AT33</f>
        <v>0.2457640634194361</v>
      </c>
    </row>
    <row r="33" spans="1:48" s="40" customFormat="1" ht="15" customHeight="1">
      <c r="A33" s="70"/>
      <c r="B33" s="70"/>
      <c r="N33" s="70"/>
      <c r="O33" s="70"/>
      <c r="AH33" s="91" t="s">
        <v>13</v>
      </c>
      <c r="AI33" s="91"/>
      <c r="AJ33" s="91">
        <f>SUM(AJ29:AJ32)</f>
        <v>181837</v>
      </c>
      <c r="AK33" s="57"/>
      <c r="AL33" s="92">
        <f>AJ33/AJ33</f>
        <v>1</v>
      </c>
      <c r="AM33" s="57"/>
      <c r="AN33" s="57"/>
      <c r="AO33" s="57"/>
      <c r="AP33" s="91" t="s">
        <v>13</v>
      </c>
      <c r="AQ33" s="91"/>
      <c r="AR33" s="91"/>
      <c r="AS33" s="91"/>
      <c r="AT33" s="91">
        <f>SUM(AT29:AT32)</f>
        <v>181837</v>
      </c>
      <c r="AU33" s="57"/>
      <c r="AV33" s="92">
        <f>AT33/AT33</f>
        <v>1</v>
      </c>
    </row>
    <row r="34" spans="1:48" s="32" customFormat="1" ht="12.75" customHeight="1">
      <c r="A34" s="29"/>
      <c r="B34" s="2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1"/>
      <c r="AU34" s="41"/>
    </row>
    <row r="35" spans="1:48" s="33" customFormat="1" ht="15" customHeight="1">
      <c r="N35" s="34"/>
      <c r="O35" s="35"/>
      <c r="R35" s="36"/>
      <c r="S35" s="37">
        <v>0</v>
      </c>
      <c r="AA35" s="38"/>
      <c r="AD35" s="38"/>
    </row>
    <row r="36" spans="1:48" s="5" customFormat="1" ht="12.75" customHeight="1">
      <c r="D36" s="4"/>
      <c r="E36" s="4"/>
      <c r="H36" s="7"/>
      <c r="I36" s="6"/>
      <c r="J36" s="7"/>
      <c r="K36" s="9"/>
      <c r="L36" s="9"/>
      <c r="M36" s="2"/>
      <c r="N36" s="3"/>
      <c r="O36" s="6"/>
      <c r="P36" s="7"/>
      <c r="Q36" s="6"/>
      <c r="R36" s="8"/>
      <c r="S36" s="9"/>
      <c r="T36" s="9"/>
      <c r="U36" s="2"/>
      <c r="V36" s="3"/>
    </row>
    <row r="37" spans="1:48" ht="15" customHeight="1"/>
    <row r="38" spans="1:48" s="13" customFormat="1" ht="15" customHeight="1">
      <c r="D38" s="14"/>
      <c r="E38" s="14"/>
    </row>
    <row r="39" spans="1:48" s="13" customFormat="1" ht="12.75" customHeight="1"/>
    <row r="40" spans="1:48" s="13" customFormat="1" ht="12.75" customHeight="1"/>
    <row r="41" spans="1:48" s="13" customFormat="1" ht="12.75" customHeight="1"/>
    <row r="42" spans="1:48" s="13" customFormat="1" ht="12.75" customHeight="1"/>
    <row r="43" spans="1:48" s="15" customFormat="1" ht="12.75" customHeight="1"/>
    <row r="44" spans="1:48" s="13" customFormat="1" ht="12.75" customHeight="1">
      <c r="D44" s="14"/>
      <c r="E44" s="14"/>
    </row>
    <row r="45" spans="1:48" s="13" customFormat="1" ht="12.75" customHeight="1">
      <c r="D45" s="14"/>
      <c r="E45" s="14"/>
    </row>
    <row r="46" spans="1:48" s="13" customFormat="1" ht="12.75" customHeight="1">
      <c r="D46" s="14"/>
      <c r="E46" s="14"/>
    </row>
    <row r="47" spans="1:48" s="13" customFormat="1" ht="12.75" customHeight="1">
      <c r="D47" s="14"/>
      <c r="E47" s="14"/>
    </row>
    <row r="48" spans="1:48" ht="12.75" customHeight="1"/>
    <row r="49" spans="4:5" ht="12.75" customHeight="1"/>
    <row r="50" spans="4:5" ht="12.75" customHeight="1"/>
    <row r="51" spans="4:5" s="1" customFormat="1" ht="12.75" customHeight="1">
      <c r="D51" s="10"/>
      <c r="E51" s="10"/>
    </row>
    <row r="52" spans="4:5" ht="12.75" customHeight="1"/>
    <row r="53" spans="4:5" ht="12.75" customHeight="1"/>
    <row r="54" spans="4:5" ht="12.75" customHeight="1"/>
    <row r="55" spans="4:5" ht="12.75" customHeight="1"/>
    <row r="56" spans="4:5" ht="12.75" customHeight="1"/>
    <row r="57" spans="4:5" ht="12.75" customHeight="1"/>
    <row r="58" spans="4:5" ht="12.75" customHeight="1"/>
    <row r="59" spans="4:5" ht="12.75" customHeight="1"/>
    <row r="60" spans="4:5" ht="12.75" customHeight="1"/>
    <row r="61" spans="4:5" ht="12.75" customHeight="1"/>
    <row r="62" spans="4:5" ht="12.75" customHeight="1"/>
    <row r="63" spans="4:5" ht="12.75" customHeight="1"/>
    <row r="64" spans="4:5" ht="12.75" customHeight="1"/>
    <row r="65" spans="2:53" ht="12.75" customHeight="1"/>
    <row r="66" spans="2:53" ht="12.75" customHeight="1"/>
    <row r="70" spans="2:53" ht="41.25" customHeight="1"/>
    <row r="71" spans="2:53" ht="12.75" customHeight="1"/>
    <row r="72" spans="2:53" s="81" customFormat="1" ht="15" customHeight="1">
      <c r="B72" s="71" t="s">
        <v>14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</row>
    <row r="73" spans="2:53" s="81" customFormat="1" ht="15" customHeight="1">
      <c r="B73" s="71" t="s">
        <v>54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</row>
    <row r="74" spans="2:53" ht="12.75" customHeight="1"/>
    <row r="75" spans="2:53" ht="12.75" customHeight="1"/>
    <row r="76" spans="2:53" ht="12.75" customHeight="1"/>
    <row r="77" spans="2:53" ht="12.75" customHeight="1"/>
    <row r="78" spans="2:53" ht="12.75" customHeight="1"/>
    <row r="79" spans="2:53" ht="12.75" customHeight="1"/>
    <row r="80" spans="2:5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5">
    <mergeCell ref="A2:AZ2"/>
    <mergeCell ref="A23:AZ23"/>
    <mergeCell ref="A22:AZ22"/>
    <mergeCell ref="A3:AZ3"/>
    <mergeCell ref="BB2:DA2"/>
  </mergeCells>
  <phoneticPr fontId="0" type="noConversion"/>
  <printOptions horizontalCentered="1"/>
  <pageMargins left="0.4" right="0.4" top="0.5" bottom="0.5" header="0.3" footer="0.3"/>
  <pageSetup scale="66" orientation="portrait" horizontalDpi="4294967292" verticalDpi="4294967292" r:id="rId1"/>
  <headerFooter alignWithMargins="0">
    <oddFooter xml:space="preserve">&amp;R&amp;"Univers 75 Black,Regular"&amp;8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opLeftCell="A2" workbookViewId="0">
      <selection activeCell="B8" sqref="B8"/>
    </sheetView>
  </sheetViews>
  <sheetFormatPr defaultRowHeight="12.75"/>
  <cols>
    <col min="1" max="1" width="22.42578125" bestFit="1" customWidth="1"/>
  </cols>
  <sheetData>
    <row r="2" spans="1:2">
      <c r="A2" t="s">
        <v>29</v>
      </c>
      <c r="B2" s="18">
        <v>0.28000000000000003</v>
      </c>
    </row>
    <row r="3" spans="1:2">
      <c r="A3" t="s">
        <v>30</v>
      </c>
      <c r="B3" s="18">
        <v>0.08</v>
      </c>
    </row>
    <row r="4" spans="1:2">
      <c r="A4" t="s">
        <v>31</v>
      </c>
      <c r="B4" s="18">
        <v>0.39</v>
      </c>
    </row>
    <row r="5" spans="1:2">
      <c r="A5" t="s">
        <v>32</v>
      </c>
      <c r="B5" s="18">
        <v>0.25</v>
      </c>
    </row>
    <row r="7" spans="1:2">
      <c r="B7" s="89">
        <f>SUM(B2:B6)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Gift Activity</vt:lpstr>
      <vt:lpstr>Data for Chart</vt:lpstr>
      <vt:lpstr>'Gift Activity'!Print_Area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2020-01-22T18:37:53Z</cp:lastPrinted>
  <dcterms:created xsi:type="dcterms:W3CDTF">1998-09-16T20:40:35Z</dcterms:created>
  <dcterms:modified xsi:type="dcterms:W3CDTF">2020-01-22T18:38:05Z</dcterms:modified>
</cp:coreProperties>
</file>