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Ready to Post\"/>
    </mc:Choice>
  </mc:AlternateContent>
  <bookViews>
    <workbookView xWindow="0" yWindow="0" windowWidth="20520" windowHeight="11775"/>
  </bookViews>
  <sheets>
    <sheet name="Building Facilities &amp; Land" sheetId="1" r:id="rId1"/>
    <sheet name="Data for Chart" sheetId="2" r:id="rId2"/>
  </sheets>
  <definedNames>
    <definedName name="_xlnm.Print_Area" localSheetId="0">'Building Facilities &amp; Land'!$A$1:$K$66</definedName>
  </definedNames>
  <calcPr calcId="162913"/>
</workbook>
</file>

<file path=xl/calcChain.xml><?xml version="1.0" encoding="utf-8"?>
<calcChain xmlns="http://schemas.openxmlformats.org/spreadsheetml/2006/main">
  <c r="C17" i="2" l="1"/>
  <c r="B5" i="2" l="1"/>
  <c r="K11" i="1"/>
  <c r="D31" i="1"/>
  <c r="E27" i="1" s="1"/>
  <c r="K19" i="1"/>
  <c r="K21" i="1"/>
  <c r="B13" i="2"/>
  <c r="B11" i="2"/>
  <c r="B8" i="2"/>
  <c r="B12" i="2"/>
  <c r="B6" i="2"/>
  <c r="B3" i="2"/>
  <c r="B10" i="2"/>
  <c r="B15" i="2"/>
  <c r="B2" i="2"/>
  <c r="B9" i="2"/>
  <c r="B16" i="2"/>
  <c r="B14" i="2"/>
  <c r="B7" i="2"/>
  <c r="B4" i="2"/>
  <c r="B17" i="2" l="1"/>
  <c r="E31" i="1"/>
  <c r="E13" i="1"/>
  <c r="E10" i="1"/>
  <c r="E23" i="1"/>
  <c r="E22" i="1"/>
  <c r="E16" i="1"/>
  <c r="E8" i="1"/>
  <c r="E15" i="1"/>
  <c r="E12" i="1"/>
  <c r="E18" i="1"/>
  <c r="E14" i="1"/>
  <c r="E30" i="1"/>
  <c r="E9" i="1"/>
  <c r="E17" i="1"/>
  <c r="E7" i="1"/>
</calcChain>
</file>

<file path=xl/sharedStrings.xml><?xml version="1.0" encoding="utf-8"?>
<sst xmlns="http://schemas.openxmlformats.org/spreadsheetml/2006/main" count="73" uniqueCount="59">
  <si>
    <t xml:space="preserve"> </t>
  </si>
  <si>
    <t>NUMBER</t>
  </si>
  <si>
    <t>Instruction/Departmental Research</t>
  </si>
  <si>
    <t>Organized Research</t>
  </si>
  <si>
    <t>Departmental Administration</t>
  </si>
  <si>
    <t>General University Administration</t>
  </si>
  <si>
    <t>Sponsored Project Administration</t>
  </si>
  <si>
    <t>Student Services</t>
  </si>
  <si>
    <t>Library Activities</t>
  </si>
  <si>
    <t>Nonassigned Areas</t>
  </si>
  <si>
    <t xml:space="preserve">Operations and Maintenance  </t>
  </si>
  <si>
    <t xml:space="preserve">Building Facilities Total </t>
  </si>
  <si>
    <t xml:space="preserve">(includes ISU Center, Printing, etc.; </t>
  </si>
  <si>
    <t xml:space="preserve">Auxiliary Services </t>
  </si>
  <si>
    <t>(includes Veterinary Diagnostic</t>
  </si>
  <si>
    <t xml:space="preserve">Other Institutional Activities </t>
  </si>
  <si>
    <t>Soil Testing, etc.)</t>
  </si>
  <si>
    <t xml:space="preserve">Laboratory, Farm House Museum, </t>
  </si>
  <si>
    <t>Building Facilities by Function and Inventory of Land</t>
  </si>
  <si>
    <t>ACRES</t>
  </si>
  <si>
    <t>Campus and Recreation Area</t>
  </si>
  <si>
    <t>Farms and Tracts</t>
  </si>
  <si>
    <t>Coles Farm</t>
  </si>
  <si>
    <t>(invested in McNay Farm)</t>
  </si>
  <si>
    <t xml:space="preserve">Hinds Agricultural Research Fund </t>
  </si>
  <si>
    <t>(invested in Hinds Irrigated Plot Area)</t>
  </si>
  <si>
    <t>BUILDING FACILITIES</t>
  </si>
  <si>
    <t xml:space="preserve">INVENTORY OF LAND </t>
  </si>
  <si>
    <t>Inventory of Land Total</t>
  </si>
  <si>
    <t>Office of Institutional Research (Source: Facilities Planning and Management, Accounting Office)</t>
  </si>
  <si>
    <t>Invested in Capital Assets</t>
  </si>
  <si>
    <t>Invested in Endowed Capital Assets</t>
  </si>
  <si>
    <t>custodial, restrooms, and unusable space)</t>
  </si>
  <si>
    <t xml:space="preserve">(excludes circulation, mechanical, </t>
  </si>
  <si>
    <t>except for computer classrooms)</t>
  </si>
  <si>
    <t>Total Invested in Capital Assets</t>
  </si>
  <si>
    <t>Total Invested in Endowed Capital Assets</t>
  </si>
  <si>
    <t>Sponsored Instruction and Training</t>
  </si>
  <si>
    <t>Other Sponsored Activities and</t>
  </si>
  <si>
    <t xml:space="preserve"> Public Service/Extension</t>
  </si>
  <si>
    <t>Outside Agencies</t>
  </si>
  <si>
    <t>Fee for Service Centers</t>
  </si>
  <si>
    <t>Miles of institutional roads</t>
  </si>
  <si>
    <t>Acres of parking lots</t>
  </si>
  <si>
    <t>Acres of central campus green space</t>
  </si>
  <si>
    <t>Miles of campus sidewalk &amp; bike paths</t>
  </si>
  <si>
    <t>Square Foot</t>
  </si>
  <si>
    <t>Percent</t>
  </si>
  <si>
    <t>Other Sponsored Activities</t>
  </si>
  <si>
    <t>Other Land Statistics (as of 2012)</t>
  </si>
  <si>
    <r>
      <t>excludes Residence Halls</t>
    </r>
    <r>
      <rPr>
        <vertAlign val="superscript"/>
        <sz val="10"/>
        <rFont val="Univers 55"/>
      </rPr>
      <t>1</t>
    </r>
  </si>
  <si>
    <r>
      <rPr>
        <vertAlign val="superscript"/>
        <sz val="10"/>
        <rFont val="Univers 55"/>
      </rPr>
      <t>1</t>
    </r>
    <r>
      <rPr>
        <sz val="10"/>
        <rFont val="ITC Berkeley Oldstyle Std"/>
        <family val="1"/>
      </rPr>
      <t>Residence Halls, not included above, total 3,617,283 gross square feet.</t>
    </r>
  </si>
  <si>
    <t xml:space="preserve">     PERCENT</t>
  </si>
  <si>
    <t>Non-Assigned Areas</t>
  </si>
  <si>
    <t>BY FUNCTION (FALL 2019)</t>
  </si>
  <si>
    <t>Fiscal Year 2019</t>
  </si>
  <si>
    <t>(JUNE 30, 2019)</t>
  </si>
  <si>
    <t>Last Updated 12/6/2019</t>
  </si>
  <si>
    <t xml:space="preserve">     ––NET ASSIGNABLE SQUARE FEET––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</si>
</sst>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??,??0"/>
    <numFmt numFmtId="165" formatCode="??,???,??0"/>
    <numFmt numFmtId="166" formatCode="0.0%"/>
    <numFmt numFmtId="167" formatCode="??0.0%"/>
    <numFmt numFmtId="168" formatCode="?,???,??0"/>
  </numFmts>
  <fonts count="20">
    <font>
      <sz val="10"/>
      <name val="Univers 55"/>
    </font>
    <font>
      <sz val="10"/>
      <name val="Geneva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i/>
      <sz val="9"/>
      <name val="Berkeley"/>
      <family val="1"/>
    </font>
    <font>
      <b/>
      <sz val="9"/>
      <name val="Univers 55"/>
      <family val="2"/>
    </font>
    <font>
      <sz val="9"/>
      <name val="Univers 55"/>
      <family val="2"/>
    </font>
    <font>
      <b/>
      <sz val="9"/>
      <name val="Univers 45 Light"/>
      <family val="2"/>
    </font>
    <font>
      <sz val="9"/>
      <name val="Univers 55"/>
    </font>
    <font>
      <sz val="9"/>
      <name val="Univers 45 Light"/>
      <family val="2"/>
    </font>
    <font>
      <b/>
      <sz val="10"/>
      <name val="Univers LT Std 45 Light"/>
      <family val="2"/>
    </font>
    <font>
      <vertAlign val="superscript"/>
      <sz val="10"/>
      <name val="Univers 55"/>
    </font>
    <font>
      <sz val="9"/>
      <name val="ITC Berkeley Oldstyle Std"/>
      <family val="1"/>
    </font>
    <font>
      <sz val="10"/>
      <name val="ITC Berkeley Oldstyle Std"/>
      <family val="1"/>
    </font>
    <font>
      <b/>
      <sz val="9"/>
      <name val="ITC Berkeley Oldstyle Std"/>
      <family val="1"/>
    </font>
    <font>
      <b/>
      <sz val="9"/>
      <name val="Univers LT Std 45 Light"/>
      <family val="2"/>
    </font>
    <font>
      <sz val="9"/>
      <name val="Univers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166" fontId="0" fillId="0" borderId="0" xfId="1" applyNumberFormat="1" applyFont="1"/>
    <xf numFmtId="166" fontId="0" fillId="0" borderId="0" xfId="0" applyNumberFormat="1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/>
    <xf numFmtId="0" fontId="9" fillId="0" borderId="0" xfId="0" applyFont="1" applyFill="1" applyAlignment="1"/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Fill="1" applyBorder="1" applyAlignment="1"/>
    <xf numFmtId="0" fontId="9" fillId="0" borderId="1" xfId="0" applyFont="1" applyBorder="1" applyAlignment="1"/>
    <xf numFmtId="0" fontId="12" fillId="0" borderId="0" xfId="0" applyFont="1" applyBorder="1" applyAlignment="1"/>
    <xf numFmtId="0" fontId="13" fillId="0" borderId="0" xfId="0" applyFont="1" applyAlignment="1"/>
    <xf numFmtId="0" fontId="13" fillId="0" borderId="0" xfId="0" applyFont="1" applyFill="1" applyAlignment="1"/>
    <xf numFmtId="0" fontId="16" fillId="0" borderId="0" xfId="0" applyFont="1" applyBorder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167" fontId="9" fillId="2" borderId="0" xfId="0" applyNumberFormat="1" applyFont="1" applyFill="1" applyAlignment="1">
      <alignment horizontal="center" vertical="center"/>
    </xf>
    <xf numFmtId="168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/>
    <xf numFmtId="167" fontId="9" fillId="2" borderId="0" xfId="0" applyNumberFormat="1" applyFont="1" applyFill="1" applyAlignment="1">
      <alignment horizontal="center"/>
    </xf>
    <xf numFmtId="0" fontId="9" fillId="2" borderId="0" xfId="0" applyFont="1" applyFill="1" applyBorder="1" applyAlignment="1"/>
    <xf numFmtId="0" fontId="9" fillId="2" borderId="0" xfId="0" applyFont="1" applyFill="1" applyAlignment="1">
      <alignment vertical="top"/>
    </xf>
    <xf numFmtId="167" fontId="9" fillId="2" borderId="0" xfId="0" applyNumberFormat="1" applyFont="1" applyFill="1" applyAlignment="1">
      <alignment horizontal="right" vertical="center"/>
    </xf>
    <xf numFmtId="168" fontId="9" fillId="0" borderId="2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Alignment="1">
      <alignment horizontal="right" vertical="center"/>
    </xf>
    <xf numFmtId="167" fontId="9" fillId="0" borderId="0" xfId="0" applyNumberFormat="1" applyFont="1" applyFill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9" fillId="0" borderId="1" xfId="0" applyFont="1" applyFill="1" applyBorder="1" applyAlignment="1">
      <alignment vertical="center"/>
    </xf>
    <xf numFmtId="168" fontId="9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167" fontId="9" fillId="2" borderId="0" xfId="0" applyNumberFormat="1" applyFont="1" applyFill="1" applyAlignment="1">
      <alignment horizontal="center" vertical="top"/>
    </xf>
    <xf numFmtId="167" fontId="9" fillId="2" borderId="0" xfId="0" applyNumberFormat="1" applyFont="1" applyFill="1" applyAlignment="1">
      <alignment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164" fontId="9" fillId="2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0" xfId="0" applyFont="1" applyFill="1" applyBorder="1"/>
    <xf numFmtId="15" fontId="18" fillId="0" borderId="1" xfId="0" applyNumberFormat="1" applyFont="1" applyFill="1" applyBorder="1" applyAlignment="1"/>
    <xf numFmtId="0" fontId="18" fillId="0" borderId="1" xfId="0" applyFont="1" applyFill="1" applyBorder="1"/>
    <xf numFmtId="0" fontId="18" fillId="0" borderId="1" xfId="0" applyFont="1" applyFill="1" applyBorder="1" applyAlignment="1"/>
    <xf numFmtId="0" fontId="18" fillId="0" borderId="1" xfId="0" applyFont="1" applyFill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/>
    <xf numFmtId="0" fontId="19" fillId="0" borderId="0" xfId="0" applyFont="1" applyBorder="1" applyAlignment="1"/>
    <xf numFmtId="168" fontId="18" fillId="0" borderId="0" xfId="0" applyNumberFormat="1" applyFont="1" applyBorder="1" applyAlignment="1">
      <alignment horizontal="center"/>
    </xf>
    <xf numFmtId="167" fontId="18" fillId="0" borderId="0" xfId="0" applyNumberFormat="1" applyFont="1" applyBorder="1" applyAlignment="1">
      <alignment horizontal="right"/>
    </xf>
    <xf numFmtId="167" fontId="18" fillId="0" borderId="0" xfId="0" applyNumberFormat="1" applyFont="1" applyBorder="1" applyAlignment="1">
      <alignment horizontal="center"/>
    </xf>
    <xf numFmtId="0" fontId="19" fillId="0" borderId="0" xfId="0" applyFont="1"/>
    <xf numFmtId="0" fontId="19" fillId="0" borderId="0" xfId="0" applyFont="1" applyBorder="1"/>
    <xf numFmtId="0" fontId="18" fillId="0" borderId="0" xfId="0" applyFont="1" applyFill="1" applyAlignment="1">
      <alignment vertical="top"/>
    </xf>
    <xf numFmtId="164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/>
    <xf numFmtId="164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 vertical="center"/>
    </xf>
    <xf numFmtId="0" fontId="19" fillId="0" borderId="0" xfId="0" applyFont="1" applyAlignment="1"/>
    <xf numFmtId="168" fontId="9" fillId="0" borderId="0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Alignment="1">
      <alignment horizontal="right" vertical="center"/>
    </xf>
    <xf numFmtId="0" fontId="18" fillId="0" borderId="1" xfId="0" applyFont="1" applyBorder="1" applyAlignment="1">
      <alignment horizontal="left"/>
    </xf>
    <xf numFmtId="168" fontId="9" fillId="2" borderId="0" xfId="0" applyNumberFormat="1" applyFont="1" applyFill="1" applyBorder="1" applyAlignment="1">
      <alignment horizontal="center" vertical="center"/>
    </xf>
    <xf numFmtId="167" fontId="9" fillId="2" borderId="0" xfId="0" applyNumberFormat="1" applyFont="1" applyFill="1" applyAlignment="1">
      <alignment horizontal="right" vertical="center"/>
    </xf>
    <xf numFmtId="0" fontId="18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300" b="1" i="0" u="none" strike="noStrike" baseline="0">
                <a:solidFill>
                  <a:srgbClr val="000000"/>
                </a:solidFill>
                <a:latin typeface="Univers 55"/>
              </a:rPr>
              <a:t>  Building Facilties by Function &amp; Percent of Assignable Square Feet      </a:t>
            </a:r>
          </a:p>
        </c:rich>
      </c:tx>
      <c:layout>
        <c:manualLayout>
          <c:xMode val="edge"/>
          <c:yMode val="edge"/>
          <c:x val="0.13259517399034798"/>
          <c:y val="3.88447659807109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69125391584116"/>
          <c:y val="0.13965953280134433"/>
          <c:w val="0.83731382609431881"/>
          <c:h val="0.53455095693109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Chart'!$B$1</c:f>
              <c:strCache>
                <c:ptCount val="1"/>
                <c:pt idx="0">
                  <c:v>Percent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'Data for Chart'!$A$2:$A$16</c:f>
              <c:strCache>
                <c:ptCount val="15"/>
                <c:pt idx="0">
                  <c:v>Instruction/Departmental Research</c:v>
                </c:pt>
                <c:pt idx="1">
                  <c:v>Organized Research</c:v>
                </c:pt>
                <c:pt idx="2">
                  <c:v>Sponsored Instruction and Training</c:v>
                </c:pt>
                <c:pt idx="3">
                  <c:v>Other Sponsored Activities</c:v>
                </c:pt>
                <c:pt idx="4">
                  <c:v>Outside Agencies</c:v>
                </c:pt>
                <c:pt idx="5">
                  <c:v>Fee for Service Centers</c:v>
                </c:pt>
                <c:pt idx="6">
                  <c:v>Departmental Administration</c:v>
                </c:pt>
                <c:pt idx="7">
                  <c:v>General University Administration</c:v>
                </c:pt>
                <c:pt idx="8">
                  <c:v>Sponsored Project Administration</c:v>
                </c:pt>
                <c:pt idx="9">
                  <c:v>Student Services</c:v>
                </c:pt>
                <c:pt idx="10">
                  <c:v>Auxiliary Services </c:v>
                </c:pt>
                <c:pt idx="11">
                  <c:v>Library Activities</c:v>
                </c:pt>
                <c:pt idx="12">
                  <c:v>Other Institutional Activities </c:v>
                </c:pt>
                <c:pt idx="13">
                  <c:v>Operations and Maintenance  </c:v>
                </c:pt>
                <c:pt idx="14">
                  <c:v>Nonassigned Areas</c:v>
                </c:pt>
              </c:strCache>
            </c:strRef>
          </c:cat>
          <c:val>
            <c:numRef>
              <c:f>'Data for Chart'!$B$2:$B$16</c:f>
              <c:numCache>
                <c:formatCode>0.0%</c:formatCode>
                <c:ptCount val="15"/>
                <c:pt idx="0">
                  <c:v>0.29395081866788325</c:v>
                </c:pt>
                <c:pt idx="1">
                  <c:v>0.10328320818144457</c:v>
                </c:pt>
                <c:pt idx="2">
                  <c:v>1.144274146289753E-4</c:v>
                </c:pt>
                <c:pt idx="3">
                  <c:v>4.8561475674432373E-3</c:v>
                </c:pt>
                <c:pt idx="4">
                  <c:v>2.0880443826459351E-2</c:v>
                </c:pt>
                <c:pt idx="5">
                  <c:v>5.40054466128412E-2</c:v>
                </c:pt>
                <c:pt idx="6">
                  <c:v>5.2256341846369722E-2</c:v>
                </c:pt>
                <c:pt idx="7">
                  <c:v>2.3701665769245314E-2</c:v>
                </c:pt>
                <c:pt idx="8">
                  <c:v>2.1744511157993879E-3</c:v>
                </c:pt>
                <c:pt idx="9">
                  <c:v>1.7863060601452287E-2</c:v>
                </c:pt>
                <c:pt idx="10">
                  <c:v>0.19702056110382662</c:v>
                </c:pt>
                <c:pt idx="11">
                  <c:v>4.1439401107056344E-2</c:v>
                </c:pt>
                <c:pt idx="12">
                  <c:v>7.5140668939693775E-2</c:v>
                </c:pt>
                <c:pt idx="13">
                  <c:v>8.988512841546431E-2</c:v>
                </c:pt>
                <c:pt idx="14">
                  <c:v>2.3428228830391657E-2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4-4C1A-9B41-4147D5FEE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10798208"/>
        <c:axId val="1"/>
      </c:barChart>
      <c:catAx>
        <c:axId val="51079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latin typeface="Univers LT Std 45 Light" panose="020B0403020202020204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Univers LT Std 45 Light" panose="020B0403020202020204" pitchFamily="34" charset="0"/>
              </a:defRPr>
            </a:pPr>
            <a:endParaRPr lang="en-US"/>
          </a:p>
        </c:txPr>
        <c:crossAx val="510798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" l="0.5" r="0.5" t="0.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</xdr:colOff>
      <xdr:row>0</xdr:row>
      <xdr:rowOff>58740</xdr:rowOff>
    </xdr:from>
    <xdr:to>
      <xdr:col>11</xdr:col>
      <xdr:colOff>8889</xdr:colOff>
      <xdr:row>1</xdr:row>
      <xdr:rowOff>3</xdr:rowOff>
    </xdr:to>
    <xdr:grpSp>
      <xdr:nvGrpSpPr>
        <xdr:cNvPr id="2" name="Group 1"/>
        <xdr:cNvGrpSpPr/>
      </xdr:nvGrpSpPr>
      <xdr:grpSpPr>
        <a:xfrm>
          <a:off x="7937" y="58740"/>
          <a:ext cx="7454265" cy="131763"/>
          <a:chOff x="7937" y="58740"/>
          <a:chExt cx="7406640" cy="131763"/>
        </a:xfrm>
      </xdr:grpSpPr>
      <xdr:pic>
        <xdr:nvPicPr>
          <xdr:cNvPr id="1265" name="Picture 13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7" y="58740"/>
            <a:ext cx="848358" cy="841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66" name="Line 14"/>
          <xdr:cNvSpPr>
            <a:spLocks noChangeAspect="1" noChangeShapeType="1"/>
          </xdr:cNvSpPr>
        </xdr:nvSpPr>
        <xdr:spPr bwMode="auto">
          <a:xfrm>
            <a:off x="7937" y="190503"/>
            <a:ext cx="740664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31751</xdr:colOff>
      <xdr:row>33</xdr:row>
      <xdr:rowOff>55562</xdr:rowOff>
    </xdr:from>
    <xdr:to>
      <xdr:col>10</xdr:col>
      <xdr:colOff>428626</xdr:colOff>
      <xdr:row>62</xdr:row>
      <xdr:rowOff>23812</xdr:rowOff>
    </xdr:to>
    <xdr:graphicFrame macro="">
      <xdr:nvGraphicFramePr>
        <xdr:cNvPr id="126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zoomScale="120" zoomScaleNormal="120" zoomScaleSheetLayoutView="120" workbookViewId="0">
      <selection activeCell="L2" sqref="L2"/>
    </sheetView>
  </sheetViews>
  <sheetFormatPr defaultColWidth="10.85546875" defaultRowHeight="12.75" customHeight="1"/>
  <cols>
    <col min="1" max="1" width="3.28515625" style="1" customWidth="1"/>
    <col min="2" max="2" width="23.85546875" style="1" customWidth="1"/>
    <col min="3" max="3" width="10" style="1" customWidth="1"/>
    <col min="4" max="4" width="9.7109375" style="8" customWidth="1"/>
    <col min="5" max="5" width="9.140625" style="8" customWidth="1"/>
    <col min="6" max="6" width="6.85546875" style="8" customWidth="1"/>
    <col min="7" max="7" width="5.85546875" style="8" customWidth="1"/>
    <col min="8" max="8" width="0.85546875" style="1" customWidth="1"/>
    <col min="9" max="9" width="3.28515625" style="1" customWidth="1"/>
    <col min="10" max="10" width="31.7109375" style="1" customWidth="1"/>
    <col min="11" max="11" width="7.140625" style="1" customWidth="1"/>
    <col min="12" max="12" width="3.5703125" style="1" customWidth="1"/>
    <col min="13" max="13" width="10.85546875" style="1"/>
    <col min="14" max="14" width="10.140625" style="1" customWidth="1"/>
    <col min="15" max="16384" width="10.85546875" style="1"/>
  </cols>
  <sheetData>
    <row r="1" spans="1:14" s="2" customFormat="1" ht="15" customHeight="1">
      <c r="B1" s="2" t="s">
        <v>0</v>
      </c>
      <c r="D1" s="5"/>
      <c r="E1" s="5"/>
      <c r="F1" s="5"/>
      <c r="G1" s="5"/>
      <c r="K1" s="3"/>
    </row>
    <row r="2" spans="1:14" s="3" customFormat="1" ht="24" customHeight="1">
      <c r="A2" s="10" t="s">
        <v>18</v>
      </c>
      <c r="C2"/>
      <c r="D2" s="12"/>
      <c r="E2" s="6"/>
      <c r="F2" s="6"/>
      <c r="G2" s="6"/>
    </row>
    <row r="3" spans="1:14" s="21" customFormat="1" ht="15" customHeight="1">
      <c r="A3" s="15" t="s">
        <v>55</v>
      </c>
      <c r="B3" s="18"/>
      <c r="C3" s="18"/>
      <c r="D3" s="19"/>
      <c r="E3" s="20"/>
      <c r="F3" s="20"/>
      <c r="G3" s="20"/>
    </row>
    <row r="4" spans="1:14" s="4" customFormat="1" ht="14.25" customHeight="1">
      <c r="A4" s="11"/>
      <c r="B4"/>
      <c r="C4"/>
      <c r="D4" s="12"/>
      <c r="E4" s="7"/>
      <c r="F4" s="7"/>
      <c r="G4" s="7"/>
    </row>
    <row r="5" spans="1:14" s="74" customFormat="1" ht="12.75" customHeight="1">
      <c r="A5" s="74" t="s">
        <v>26</v>
      </c>
      <c r="B5" s="75"/>
      <c r="C5" s="104" t="s">
        <v>58</v>
      </c>
      <c r="D5" s="104"/>
      <c r="E5" s="104"/>
      <c r="F5" s="104"/>
      <c r="G5" s="76"/>
      <c r="H5" s="74" t="s">
        <v>27</v>
      </c>
    </row>
    <row r="6" spans="1:14" s="85" customFormat="1" ht="12.75" customHeight="1">
      <c r="A6" s="77" t="s">
        <v>54</v>
      </c>
      <c r="B6" s="78"/>
      <c r="C6" s="78"/>
      <c r="D6" s="79" t="s">
        <v>1</v>
      </c>
      <c r="E6" s="101" t="s">
        <v>52</v>
      </c>
      <c r="F6" s="101"/>
      <c r="G6" s="80"/>
      <c r="H6" s="81" t="s">
        <v>56</v>
      </c>
      <c r="I6" s="82"/>
      <c r="J6" s="83"/>
      <c r="K6" s="84" t="s">
        <v>19</v>
      </c>
    </row>
    <row r="7" spans="1:14" s="37" customFormat="1" ht="12" customHeight="1">
      <c r="A7" s="38" t="s">
        <v>2</v>
      </c>
      <c r="B7" s="38"/>
      <c r="C7" s="38"/>
      <c r="D7" s="56">
        <v>1780237</v>
      </c>
      <c r="E7" s="57">
        <f>D7/$D$31</f>
        <v>0.29395081866788325</v>
      </c>
      <c r="F7" s="58"/>
      <c r="G7" s="38"/>
    </row>
    <row r="8" spans="1:14" s="37" customFormat="1" ht="12" customHeight="1">
      <c r="A8" s="48" t="s">
        <v>3</v>
      </c>
      <c r="B8" s="48"/>
      <c r="C8" s="48"/>
      <c r="D8" s="50">
        <v>625508</v>
      </c>
      <c r="E8" s="55">
        <f>D8/$D$31</f>
        <v>0.10328320818144457</v>
      </c>
      <c r="F8" s="49"/>
      <c r="G8" s="43"/>
      <c r="H8" s="44" t="s">
        <v>30</v>
      </c>
      <c r="I8" s="43"/>
      <c r="J8" s="43"/>
      <c r="K8" s="38"/>
    </row>
    <row r="9" spans="1:14" s="37" customFormat="1" ht="12" customHeight="1">
      <c r="A9" s="38" t="s">
        <v>37</v>
      </c>
      <c r="B9" s="38"/>
      <c r="C9" s="38"/>
      <c r="D9" s="59">
        <v>693</v>
      </c>
      <c r="E9" s="57">
        <f>D9/$D$31</f>
        <v>1.144274146289753E-4</v>
      </c>
      <c r="F9" s="58"/>
      <c r="G9" s="38"/>
      <c r="H9" s="38"/>
      <c r="I9" s="38" t="s">
        <v>20</v>
      </c>
      <c r="J9" s="38"/>
      <c r="K9" s="39">
        <v>1815</v>
      </c>
    </row>
    <row r="10" spans="1:14" s="37" customFormat="1" ht="12" customHeight="1">
      <c r="A10" s="51" t="s">
        <v>38</v>
      </c>
      <c r="B10" s="48"/>
      <c r="C10" s="48"/>
      <c r="D10" s="102">
        <v>29410</v>
      </c>
      <c r="E10" s="103">
        <f>D10/$D$31</f>
        <v>4.8561475674432373E-3</v>
      </c>
      <c r="F10" s="49"/>
      <c r="G10" s="38"/>
      <c r="H10" s="48"/>
      <c r="I10" s="48" t="s">
        <v>21</v>
      </c>
      <c r="J10" s="48"/>
      <c r="K10" s="70">
        <v>8900</v>
      </c>
    </row>
    <row r="11" spans="1:14" s="41" customFormat="1" ht="12" customHeight="1">
      <c r="A11" s="54"/>
      <c r="B11" s="54" t="s">
        <v>39</v>
      </c>
      <c r="C11" s="54"/>
      <c r="D11" s="102"/>
      <c r="E11" s="103"/>
      <c r="F11" s="68"/>
      <c r="G11" s="42"/>
      <c r="H11" s="42"/>
      <c r="J11" s="93" t="s">
        <v>35</v>
      </c>
      <c r="K11" s="94">
        <f>SUM(K9:K10)</f>
        <v>10715</v>
      </c>
    </row>
    <row r="12" spans="1:14" s="37" customFormat="1" ht="12" customHeight="1">
      <c r="A12" s="38" t="s">
        <v>40</v>
      </c>
      <c r="B12" s="38"/>
      <c r="C12" s="38"/>
      <c r="D12" s="59">
        <v>126457</v>
      </c>
      <c r="E12" s="57">
        <f t="shared" ref="E12:E18" si="0">D12/$D$31</f>
        <v>2.0880443826459351E-2</v>
      </c>
      <c r="F12" s="58"/>
      <c r="G12" s="38"/>
      <c r="K12" s="40"/>
      <c r="N12" s="45"/>
    </row>
    <row r="13" spans="1:14" s="37" customFormat="1" ht="12" customHeight="1">
      <c r="A13" s="48" t="s">
        <v>41</v>
      </c>
      <c r="B13" s="48"/>
      <c r="C13" s="48"/>
      <c r="D13" s="50">
        <v>327070</v>
      </c>
      <c r="E13" s="55">
        <f t="shared" si="0"/>
        <v>5.40054466128412E-2</v>
      </c>
      <c r="F13" s="49"/>
      <c r="G13" s="38"/>
      <c r="H13" s="44" t="s">
        <v>31</v>
      </c>
      <c r="I13" s="43"/>
      <c r="J13" s="43"/>
      <c r="K13" s="46"/>
    </row>
    <row r="14" spans="1:14" s="37" customFormat="1" ht="12" customHeight="1">
      <c r="A14" s="38" t="s">
        <v>4</v>
      </c>
      <c r="B14" s="38"/>
      <c r="C14" s="38"/>
      <c r="D14" s="59">
        <v>316477</v>
      </c>
      <c r="E14" s="57">
        <f>D14/$D$31</f>
        <v>5.2256341846369722E-2</v>
      </c>
      <c r="F14" s="58"/>
      <c r="G14" s="43"/>
      <c r="H14" s="48"/>
      <c r="I14" s="48" t="s">
        <v>22</v>
      </c>
      <c r="J14" s="48"/>
      <c r="K14" s="70">
        <v>285</v>
      </c>
    </row>
    <row r="15" spans="1:14" s="37" customFormat="1" ht="12" customHeight="1">
      <c r="A15" s="69" t="s">
        <v>5</v>
      </c>
      <c r="B15" s="69"/>
      <c r="C15" s="69"/>
      <c r="D15" s="50">
        <v>143543</v>
      </c>
      <c r="E15" s="55">
        <f t="shared" si="0"/>
        <v>2.3701665769245314E-2</v>
      </c>
      <c r="F15" s="49"/>
      <c r="G15" s="38"/>
      <c r="I15" s="38" t="s">
        <v>24</v>
      </c>
      <c r="K15" s="39">
        <v>464</v>
      </c>
    </row>
    <row r="16" spans="1:14" s="37" customFormat="1" ht="12" customHeight="1">
      <c r="A16" s="38" t="s">
        <v>6</v>
      </c>
      <c r="B16" s="38"/>
      <c r="C16" s="38"/>
      <c r="D16" s="59">
        <v>13169</v>
      </c>
      <c r="E16" s="57">
        <f t="shared" si="0"/>
        <v>2.1744511157993879E-3</v>
      </c>
      <c r="F16" s="58"/>
      <c r="G16" s="38"/>
      <c r="J16" s="42" t="s">
        <v>23</v>
      </c>
      <c r="K16" s="39"/>
    </row>
    <row r="17" spans="1:11" s="37" customFormat="1" ht="12" customHeight="1">
      <c r="A17" s="48" t="s">
        <v>7</v>
      </c>
      <c r="B17" s="48"/>
      <c r="C17" s="48"/>
      <c r="D17" s="50">
        <v>108183</v>
      </c>
      <c r="E17" s="55">
        <f t="shared" si="0"/>
        <v>1.7863060601452287E-2</v>
      </c>
      <c r="F17" s="49"/>
      <c r="G17" s="38"/>
      <c r="H17" s="48"/>
      <c r="I17" s="48" t="s">
        <v>24</v>
      </c>
      <c r="J17" s="48"/>
      <c r="K17" s="70">
        <v>5</v>
      </c>
    </row>
    <row r="18" spans="1:11" s="37" customFormat="1" ht="12" customHeight="1">
      <c r="A18" s="38" t="s">
        <v>13</v>
      </c>
      <c r="B18" s="38"/>
      <c r="C18" s="38"/>
      <c r="D18" s="99">
        <v>1193204</v>
      </c>
      <c r="E18" s="100">
        <f t="shared" si="0"/>
        <v>0.19702056110382662</v>
      </c>
      <c r="F18" s="58"/>
      <c r="G18" s="38"/>
      <c r="H18" s="48"/>
      <c r="I18" s="48"/>
      <c r="J18" s="54" t="s">
        <v>25</v>
      </c>
      <c r="K18" s="70"/>
    </row>
    <row r="19" spans="1:11" s="22" customFormat="1" ht="12" customHeight="1">
      <c r="A19" s="23"/>
      <c r="B19" s="23" t="s">
        <v>12</v>
      </c>
      <c r="C19" s="23"/>
      <c r="D19" s="99"/>
      <c r="E19" s="100"/>
      <c r="F19" s="60"/>
      <c r="G19" s="23"/>
      <c r="H19" s="26"/>
      <c r="I19" s="26"/>
      <c r="J19" s="95" t="s">
        <v>36</v>
      </c>
      <c r="K19" s="96">
        <f>SUM(K14:K18)</f>
        <v>754</v>
      </c>
    </row>
    <row r="20" spans="1:11" s="22" customFormat="1" ht="12" customHeight="1">
      <c r="A20" s="23"/>
      <c r="B20" s="38" t="s">
        <v>50</v>
      </c>
      <c r="C20" s="23"/>
      <c r="D20" s="99"/>
      <c r="E20" s="100"/>
      <c r="F20" s="60"/>
      <c r="G20" s="26"/>
      <c r="H20" s="27"/>
      <c r="I20" s="27"/>
      <c r="J20" s="27"/>
      <c r="K20" s="27"/>
    </row>
    <row r="21" spans="1:11" s="22" customFormat="1" ht="12" customHeight="1">
      <c r="A21" s="23"/>
      <c r="B21" s="42" t="s">
        <v>34</v>
      </c>
      <c r="C21" s="23"/>
      <c r="D21" s="99"/>
      <c r="E21" s="100"/>
      <c r="F21" s="60"/>
      <c r="G21" s="23"/>
      <c r="H21" s="30" t="s">
        <v>28</v>
      </c>
      <c r="I21" s="43"/>
      <c r="J21" s="43"/>
      <c r="K21" s="97">
        <f>K9+K10+K14+K15+K17</f>
        <v>11469</v>
      </c>
    </row>
    <row r="22" spans="1:11" s="37" customFormat="1" ht="12" customHeight="1">
      <c r="A22" s="48" t="s">
        <v>8</v>
      </c>
      <c r="B22" s="48"/>
      <c r="C22" s="48"/>
      <c r="D22" s="50">
        <v>250967</v>
      </c>
      <c r="E22" s="55">
        <f>D22/$D$31</f>
        <v>4.1439401107056344E-2</v>
      </c>
      <c r="F22" s="49"/>
      <c r="G22" s="61"/>
      <c r="K22" s="47"/>
    </row>
    <row r="23" spans="1:11" s="37" customFormat="1" ht="12" customHeight="1">
      <c r="A23" s="38" t="s">
        <v>15</v>
      </c>
      <c r="B23" s="38"/>
      <c r="C23" s="38"/>
      <c r="D23" s="99">
        <v>455070</v>
      </c>
      <c r="E23" s="100">
        <f>D23/$D$31</f>
        <v>7.5140668939693775E-2</v>
      </c>
      <c r="F23" s="58"/>
      <c r="G23" s="38"/>
      <c r="K23" s="47"/>
    </row>
    <row r="24" spans="1:11" s="22" customFormat="1" ht="12" customHeight="1">
      <c r="A24" s="23"/>
      <c r="B24" s="23" t="s">
        <v>14</v>
      </c>
      <c r="C24" s="23"/>
      <c r="D24" s="99"/>
      <c r="E24" s="100"/>
      <c r="F24" s="60"/>
      <c r="G24" s="23"/>
    </row>
    <row r="25" spans="1:11" s="22" customFormat="1" ht="12" customHeight="1">
      <c r="A25" s="23"/>
      <c r="B25" s="38" t="s">
        <v>17</v>
      </c>
      <c r="C25" s="23"/>
      <c r="D25" s="99"/>
      <c r="E25" s="100"/>
      <c r="F25" s="60"/>
      <c r="G25" s="23"/>
      <c r="H25" s="29" t="s">
        <v>49</v>
      </c>
      <c r="I25" s="98"/>
      <c r="J25" s="98"/>
    </row>
    <row r="26" spans="1:11" s="22" customFormat="1" ht="12" customHeight="1">
      <c r="A26" s="23"/>
      <c r="B26" s="42" t="s">
        <v>16</v>
      </c>
      <c r="C26" s="26"/>
      <c r="D26" s="99"/>
      <c r="E26" s="100"/>
      <c r="F26" s="60"/>
      <c r="G26" s="23"/>
      <c r="I26" s="22" t="s">
        <v>45</v>
      </c>
      <c r="K26" s="24">
        <v>34</v>
      </c>
    </row>
    <row r="27" spans="1:11" s="25" customFormat="1" ht="12" customHeight="1">
      <c r="A27" s="51" t="s">
        <v>10</v>
      </c>
      <c r="B27" s="51"/>
      <c r="C27" s="53"/>
      <c r="D27" s="102">
        <v>544366</v>
      </c>
      <c r="E27" s="103">
        <f>D27/$D$31</f>
        <v>8.988512841546431E-2</v>
      </c>
      <c r="F27" s="52"/>
      <c r="G27" s="26"/>
      <c r="H27" s="51"/>
      <c r="I27" s="48" t="s">
        <v>42</v>
      </c>
      <c r="J27" s="48"/>
      <c r="K27" s="70">
        <v>23</v>
      </c>
    </row>
    <row r="28" spans="1:11" s="28" customFormat="1" ht="12" customHeight="1">
      <c r="A28" s="51"/>
      <c r="B28" s="51" t="s">
        <v>33</v>
      </c>
      <c r="C28" s="51"/>
      <c r="D28" s="102"/>
      <c r="E28" s="103"/>
      <c r="F28" s="52"/>
      <c r="G28" s="62"/>
      <c r="H28" s="25"/>
      <c r="I28" s="25" t="s">
        <v>43</v>
      </c>
      <c r="J28" s="25"/>
      <c r="K28" s="24">
        <v>162</v>
      </c>
    </row>
    <row r="29" spans="1:11" s="28" customFormat="1" ht="12" customHeight="1">
      <c r="A29" s="51"/>
      <c r="B29" s="54" t="s">
        <v>32</v>
      </c>
      <c r="C29" s="51"/>
      <c r="D29" s="102"/>
      <c r="E29" s="103"/>
      <c r="F29" s="52"/>
      <c r="G29" s="62"/>
      <c r="H29" s="71"/>
      <c r="I29" s="53" t="s">
        <v>44</v>
      </c>
      <c r="J29" s="53"/>
      <c r="K29" s="72">
        <v>26</v>
      </c>
    </row>
    <row r="30" spans="1:11" s="40" customFormat="1" ht="12" customHeight="1">
      <c r="A30" s="63" t="s">
        <v>53</v>
      </c>
      <c r="B30" s="63"/>
      <c r="C30" s="63"/>
      <c r="D30" s="64">
        <v>141887</v>
      </c>
      <c r="E30" s="65">
        <f>D30/$D$31</f>
        <v>2.3428228830391657E-2</v>
      </c>
      <c r="F30" s="66"/>
      <c r="G30" s="67"/>
      <c r="H30" s="37"/>
      <c r="I30" s="37"/>
      <c r="J30" s="37"/>
    </row>
    <row r="31" spans="1:11" s="92" customFormat="1" ht="15" customHeight="1">
      <c r="A31" s="86" t="s">
        <v>11</v>
      </c>
      <c r="B31" s="87"/>
      <c r="C31" s="87"/>
      <c r="D31" s="88">
        <f>SUM(D7:D30)</f>
        <v>6056241</v>
      </c>
      <c r="E31" s="89">
        <f>D31/$D$31</f>
        <v>1</v>
      </c>
      <c r="F31" s="90"/>
      <c r="G31" s="90"/>
      <c r="H31" s="91"/>
      <c r="I31" s="91"/>
      <c r="J31" s="91"/>
    </row>
    <row r="32" spans="1:11" ht="10.5" customHeight="1"/>
    <row r="33" spans="1:7" s="36" customFormat="1" ht="18" customHeight="1">
      <c r="A33" s="31" t="s">
        <v>51</v>
      </c>
      <c r="B33" s="32"/>
      <c r="C33" s="32"/>
      <c r="D33" s="33"/>
      <c r="E33" s="34"/>
      <c r="F33" s="34"/>
      <c r="G33" s="35"/>
    </row>
    <row r="35" spans="1:7" ht="12.75" customHeight="1">
      <c r="A35"/>
      <c r="B35" s="9"/>
      <c r="C35" s="9"/>
      <c r="D35" s="7"/>
      <c r="E35" s="9"/>
      <c r="F35" s="9"/>
    </row>
    <row r="62" ht="3.75" customHeight="1"/>
    <row r="63" ht="3.75" customHeight="1"/>
    <row r="65" spans="1:7" s="16" customFormat="1" ht="15" customHeight="1">
      <c r="A65" s="15" t="s">
        <v>29</v>
      </c>
      <c r="D65" s="17"/>
      <c r="E65" s="17"/>
      <c r="F65" s="17"/>
      <c r="G65" s="17"/>
    </row>
    <row r="66" spans="1:7" s="16" customFormat="1" ht="15" customHeight="1">
      <c r="A66" s="15" t="s">
        <v>57</v>
      </c>
      <c r="D66" s="17"/>
      <c r="E66" s="17"/>
      <c r="F66" s="17"/>
      <c r="G66" s="17"/>
    </row>
    <row r="71" spans="1:7" s="16" customFormat="1" ht="15" customHeight="1">
      <c r="C71" s="17"/>
      <c r="D71" s="17"/>
      <c r="E71" s="17"/>
      <c r="F71" s="17"/>
    </row>
    <row r="72" spans="1:7" s="16" customFormat="1" ht="15" customHeight="1">
      <c r="C72" s="17"/>
      <c r="D72" s="17"/>
      <c r="E72" s="17"/>
      <c r="F72" s="17"/>
    </row>
  </sheetData>
  <mergeCells count="10">
    <mergeCell ref="C5:F5"/>
    <mergeCell ref="D10:D11"/>
    <mergeCell ref="E10:E11"/>
    <mergeCell ref="D18:D21"/>
    <mergeCell ref="E18:E21"/>
    <mergeCell ref="D23:D26"/>
    <mergeCell ref="E23:E26"/>
    <mergeCell ref="E6:F6"/>
    <mergeCell ref="D27:D29"/>
    <mergeCell ref="E27:E29"/>
  </mergeCells>
  <phoneticPr fontId="0" type="noConversion"/>
  <printOptions horizontalCentered="1" verticalCentered="1"/>
  <pageMargins left="0.5" right="0.5" top="0.5" bottom="0.5" header="0.3" footer="3.2"/>
  <pageSetup scale="8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E30" sqref="E30"/>
    </sheetView>
  </sheetViews>
  <sheetFormatPr defaultRowHeight="12.75"/>
  <cols>
    <col min="1" max="1" width="52.7109375" bestFit="1" customWidth="1"/>
  </cols>
  <sheetData>
    <row r="1" spans="1:3">
      <c r="B1" t="s">
        <v>47</v>
      </c>
      <c r="C1" t="s">
        <v>46</v>
      </c>
    </row>
    <row r="2" spans="1:3">
      <c r="A2" s="73" t="s">
        <v>2</v>
      </c>
      <c r="B2" s="13">
        <f>C2/C$17</f>
        <v>0.29395081866788325</v>
      </c>
      <c r="C2">
        <v>1780237</v>
      </c>
    </row>
    <row r="3" spans="1:3">
      <c r="A3" s="73" t="s">
        <v>3</v>
      </c>
      <c r="B3" s="13">
        <f t="shared" ref="B3:B16" si="0">C3/C$17</f>
        <v>0.10328320818144457</v>
      </c>
      <c r="C3">
        <v>625508</v>
      </c>
    </row>
    <row r="4" spans="1:3">
      <c r="A4" s="73" t="s">
        <v>37</v>
      </c>
      <c r="B4" s="13">
        <f t="shared" si="0"/>
        <v>1.144274146289753E-4</v>
      </c>
      <c r="C4">
        <v>693</v>
      </c>
    </row>
    <row r="5" spans="1:3">
      <c r="A5" s="73" t="s">
        <v>48</v>
      </c>
      <c r="B5" s="13">
        <f t="shared" si="0"/>
        <v>4.8561475674432373E-3</v>
      </c>
      <c r="C5">
        <v>29410</v>
      </c>
    </row>
    <row r="6" spans="1:3">
      <c r="A6" s="73" t="s">
        <v>40</v>
      </c>
      <c r="B6" s="13">
        <f t="shared" si="0"/>
        <v>2.0880443826459351E-2</v>
      </c>
      <c r="C6">
        <v>126457</v>
      </c>
    </row>
    <row r="7" spans="1:3">
      <c r="A7" s="73" t="s">
        <v>41</v>
      </c>
      <c r="B7" s="13">
        <f t="shared" si="0"/>
        <v>5.40054466128412E-2</v>
      </c>
      <c r="C7">
        <v>327070</v>
      </c>
    </row>
    <row r="8" spans="1:3">
      <c r="A8" s="73" t="s">
        <v>4</v>
      </c>
      <c r="B8" s="13">
        <f t="shared" si="0"/>
        <v>5.2256341846369722E-2</v>
      </c>
      <c r="C8">
        <v>316477</v>
      </c>
    </row>
    <row r="9" spans="1:3">
      <c r="A9" s="73" t="s">
        <v>5</v>
      </c>
      <c r="B9" s="13">
        <f t="shared" si="0"/>
        <v>2.3701665769245314E-2</v>
      </c>
      <c r="C9">
        <v>143543</v>
      </c>
    </row>
    <row r="10" spans="1:3">
      <c r="A10" s="73" t="s">
        <v>6</v>
      </c>
      <c r="B10" s="13">
        <f t="shared" si="0"/>
        <v>2.1744511157993879E-3</v>
      </c>
      <c r="C10">
        <v>13169</v>
      </c>
    </row>
    <row r="11" spans="1:3">
      <c r="A11" s="73" t="s">
        <v>7</v>
      </c>
      <c r="B11" s="13">
        <f t="shared" si="0"/>
        <v>1.7863060601452287E-2</v>
      </c>
      <c r="C11">
        <v>108183</v>
      </c>
    </row>
    <row r="12" spans="1:3">
      <c r="A12" s="73" t="s">
        <v>13</v>
      </c>
      <c r="B12" s="13">
        <f t="shared" si="0"/>
        <v>0.19702056110382662</v>
      </c>
      <c r="C12">
        <v>1193204</v>
      </c>
    </row>
    <row r="13" spans="1:3">
      <c r="A13" s="73" t="s">
        <v>8</v>
      </c>
      <c r="B13" s="13">
        <f t="shared" si="0"/>
        <v>4.1439401107056344E-2</v>
      </c>
      <c r="C13">
        <v>250967</v>
      </c>
    </row>
    <row r="14" spans="1:3">
      <c r="A14" s="73" t="s">
        <v>15</v>
      </c>
      <c r="B14" s="13">
        <f t="shared" si="0"/>
        <v>7.5140668939693775E-2</v>
      </c>
      <c r="C14">
        <v>455070</v>
      </c>
    </row>
    <row r="15" spans="1:3">
      <c r="A15" s="73" t="s">
        <v>10</v>
      </c>
      <c r="B15" s="13">
        <f t="shared" si="0"/>
        <v>8.988512841546431E-2</v>
      </c>
      <c r="C15">
        <v>544366</v>
      </c>
    </row>
    <row r="16" spans="1:3">
      <c r="A16" s="73" t="s">
        <v>9</v>
      </c>
      <c r="B16" s="13">
        <f t="shared" si="0"/>
        <v>2.3428228830391657E-2</v>
      </c>
      <c r="C16">
        <v>141887</v>
      </c>
    </row>
    <row r="17" spans="2:3">
      <c r="B17" s="14">
        <f>SUM(B2:B16)</f>
        <v>0.99999999999999989</v>
      </c>
      <c r="C17">
        <f>SUM(C2:C16)</f>
        <v>6056241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Building Facilities &amp; Land</vt:lpstr>
      <vt:lpstr>Data for Chart</vt:lpstr>
      <vt:lpstr>'Building Facilities &amp; Land'!Print_Area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Dobbe, Nadine K [I RES]</cp:lastModifiedBy>
  <cp:lastPrinted>2020-01-22T18:04:26Z</cp:lastPrinted>
  <dcterms:created xsi:type="dcterms:W3CDTF">1999-11-08T17:50:27Z</dcterms:created>
  <dcterms:modified xsi:type="dcterms:W3CDTF">2020-01-22T18:06:10Z</dcterms:modified>
</cp:coreProperties>
</file>